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9200" windowHeight="7515" firstSheet="4" activeTab="10"/>
  </bookViews>
  <sheets>
    <sheet name="1收支总表(大口径)" sheetId="1" r:id="rId1"/>
    <sheet name="2收入总表(大口径)" sheetId="2" r:id="rId2"/>
    <sheet name="3支出总表(大口径)" sheetId="3" r:id="rId3"/>
    <sheet name="4收支总表(财政拨款)" sheetId="4" r:id="rId4"/>
    <sheet name="5一般项级表(财拨)" sheetId="5" r:id="rId5"/>
    <sheet name="6基本经济科目(财拨一般)" sheetId="6" r:id="rId6"/>
    <sheet name="7三公经费" sheetId="7" r:id="rId7"/>
    <sheet name="8基金项级表(财拨)" sheetId="8" r:id="rId8"/>
    <sheet name="9国资表" sheetId="9" r:id="rId9"/>
    <sheet name="10项目(全)" sheetId="10" r:id="rId10"/>
    <sheet name="11政采(财拨)" sheetId="12" r:id="rId11"/>
  </sheets>
  <definedNames>
    <definedName name="_xlnm.Print_Area" localSheetId="9">'10项目(全)'!$A$1:$R$51</definedName>
    <definedName name="_xlnm.Print_Area" localSheetId="10">'11政采(财拨)'!$A$1:$E$13</definedName>
    <definedName name="_xlnm.Print_Area" localSheetId="0">'1收支总表(大口径)'!$A$1:$D$32</definedName>
    <definedName name="_xlnm.Print_Area" localSheetId="1">'2收入总表(大口径)'!$A$1:$S$7</definedName>
    <definedName name="_xlnm.Print_Area" localSheetId="2">'3支出总表(大口径)'!$A$1:$F$17</definedName>
    <definedName name="_xlnm.Print_Area" localSheetId="3">'4收支总表(财政拨款)'!$A$1:$D$32</definedName>
    <definedName name="_xlnm.Print_Area" localSheetId="4">'5一般项级表(财拨)'!$A$1:$H$34</definedName>
    <definedName name="_xlnm.Print_Area" localSheetId="5">'6基本经济科目(财拨一般)'!$A$1:$E$45</definedName>
    <definedName name="_xlnm.Print_Area" localSheetId="6">'7三公经费'!$A$1:$H$7</definedName>
    <definedName name="_xlnm.Print_Area" localSheetId="7">'8基金项级表(财拨)'!$A$1:$F$16</definedName>
    <definedName name="_xlnm.Print_Area" localSheetId="8">'9国资表'!$A$1:$F$16</definedName>
    <definedName name="_xlnm.Print_Titles" localSheetId="9">'10项目(全)'!$1:$5</definedName>
    <definedName name="_xlnm.Print_Titles" localSheetId="10">'11政采(财拨)'!$1:$4</definedName>
    <definedName name="_xlnm.Print_Titles" localSheetId="0">'1收支总表(大口径)'!$1:$5</definedName>
    <definedName name="_xlnm.Print_Titles" localSheetId="1">'2收入总表(大口径)'!$1:$5</definedName>
    <definedName name="_xlnm.Print_Titles" localSheetId="2">'3支出总表(大口径)'!$1:$4</definedName>
    <definedName name="_xlnm.Print_Titles" localSheetId="3">'4收支总表(财政拨款)'!$1:$5</definedName>
    <definedName name="_xlnm.Print_Titles" localSheetId="4">'5一般项级表(财拨)'!$1:$6</definedName>
    <definedName name="_xlnm.Print_Titles" localSheetId="5">'6基本经济科目(财拨一般)'!$1:$5</definedName>
    <definedName name="_xlnm.Print_Titles" localSheetId="6">'7三公经费'!$1:$6</definedName>
    <definedName name="_xlnm.Print_Titles" localSheetId="7">'8基金项级表(财拨)'!$1:$6</definedName>
    <definedName name="_xlnm.Print_Titles" localSheetId="8">'9国资表'!$1:$6</definedName>
  </definedNames>
  <calcPr calcId="125725"/>
</workbook>
</file>

<file path=xl/calcChain.xml><?xml version="1.0" encoding="utf-8"?>
<calcChain xmlns="http://schemas.openxmlformats.org/spreadsheetml/2006/main">
  <c r="E42" i="6"/>
  <c r="D38"/>
  <c r="E18"/>
  <c r="D7"/>
  <c r="F47" i="10"/>
  <c r="G47"/>
  <c r="E47"/>
  <c r="F39"/>
  <c r="F38" s="1"/>
  <c r="F8" s="1"/>
  <c r="G39"/>
  <c r="G38" s="1"/>
  <c r="G8" s="1"/>
  <c r="E39"/>
  <c r="E38" s="1"/>
  <c r="E8" s="1"/>
  <c r="D19" i="5"/>
  <c r="H28"/>
  <c r="D28"/>
  <c r="E6" i="6" l="1"/>
  <c r="D6"/>
  <c r="B30" i="1"/>
  <c r="D30"/>
  <c r="D31" s="1"/>
  <c r="D32" s="1"/>
  <c r="B32" i="4"/>
  <c r="D31" s="1"/>
  <c r="D32" s="1"/>
</calcChain>
</file>

<file path=xl/sharedStrings.xml><?xml version="1.0" encoding="utf-8"?>
<sst xmlns="http://schemas.openxmlformats.org/spreadsheetml/2006/main" count="593" uniqueCount="324">
  <si>
    <t>预算01表</t>
  </si>
  <si>
    <t xml:space="preserve">2025   年    收    支    预    算    总    表 </t>
  </si>
  <si>
    <t>单位：万元</t>
  </si>
  <si>
    <t xml:space="preserve">收          入 </t>
  </si>
  <si>
    <t xml:space="preserve">支              出 </t>
  </si>
  <si>
    <t>项            目</t>
  </si>
  <si>
    <t>预 算 数</t>
  </si>
  <si>
    <t>支  出  功  能  分  类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</si>
  <si>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</si>
  <si>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</si>
  <si>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</si>
  <si>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</si>
  <si>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</si>
  <si>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三、公共安全支出</t>
  </si>
  <si>
    <t>四、财政专户管理资金收入</t>
  </si>
  <si>
    <t>四、教育支出</t>
  </si>
  <si>
    <t>五、事业收入</t>
  </si>
  <si>
    <t>五、科学技术支出</t>
  </si>
  <si>
    <t>六、事业单位经营收入</t>
  </si>
  <si>
    <t>六、文化旅游体育与传媒支出</t>
  </si>
  <si>
    <t>七、上级补助收入</t>
  </si>
  <si>
    <t>七、社会保障和就业支出</t>
  </si>
  <si>
    <t>八、附属单位上缴收入</t>
  </si>
  <si>
    <t>八、卫生健康支出</t>
  </si>
  <si>
    <t>九、其他收入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</si>
  <si>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</si>
  <si>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</si>
  <si>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</si>
  <si>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</si>
  <si>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</si>
  <si>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</si>
  <si>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</si>
  <si>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</si>
  <si>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</si>
  <si>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</si>
  <si>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</si>
  <si>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二十、国有资本经营预算支出</t>
  </si>
  <si>
    <t>二十一、灾害防治及应急管理支出</t>
  </si>
  <si>
    <t>二十二、其他支出</t>
  </si>
  <si>
    <t>二十三、债务付息支出</t>
  </si>
  <si>
    <t>二十四、债务发行费用支出</t>
  </si>
  <si>
    <t>本  年  收  入  合  计</t>
  </si>
  <si>
    <t>本  年  支  出  合  计</t>
  </si>
  <si>
    <t>上年结转和结余</t>
  </si>
  <si>
    <t>年终结转和结余</t>
  </si>
  <si>
    <t>收   入   总   计</t>
  </si>
  <si>
    <t>支  出  总   计</t>
  </si>
  <si>
    <t>预算02表</t>
  </si>
  <si>
    <t>2025   年    收    入    预    算    总    表</t>
  </si>
  <si>
    <t>单位编码</t>
  </si>
  <si>
    <t>单位名称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</si>
  <si>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</si>
  <si>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</si>
  <si>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</si>
  <si>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</si>
  <si>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</si>
  <si>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</si>
  <si>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</si>
  <si>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</si>
  <si>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</si>
  <si>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</si>
  <si>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</si>
  <si>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</si>
  <si>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</si>
  <si>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</si>
  <si>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天津市滨海新区生态环境局</t>
  </si>
  <si>
    <t xml:space="preserve">  362101</t>
  </si>
  <si>
    <t xml:space="preserve">  天津市滨海新区生态环境局</t>
  </si>
  <si>
    <t>预算03表</t>
  </si>
  <si>
    <t xml:space="preserve">2025   年    支    出    预    算    总    表 </t>
  </si>
  <si>
    <t>功能科目编码</t>
  </si>
  <si>
    <t>单位名称(功能科目名称)</t>
  </si>
  <si>
    <t>基本支出</t>
  </si>
  <si>
    <t>项目支出</t>
  </si>
  <si>
    <t>2110101</t>
  </si>
  <si>
    <t xml:space="preserve">    362101</t>
  </si>
  <si>
    <t xml:space="preserve">    行政运行</t>
  </si>
  <si>
    <t>2110102</t>
  </si>
  <si>
    <t xml:space="preserve">    一般行政管理事务</t>
  </si>
  <si>
    <t>2110105</t>
  </si>
  <si>
    <t xml:space="preserve">    环境保护法规、规划及标准</t>
  </si>
  <si>
    <t>2110199</t>
  </si>
  <si>
    <t xml:space="preserve">    其他环境保护管理事务支出</t>
  </si>
  <si>
    <t>2110301</t>
  </si>
  <si>
    <t xml:space="preserve">    大气</t>
  </si>
  <si>
    <t>2110302</t>
  </si>
  <si>
    <t xml:space="preserve">    水体</t>
  </si>
  <si>
    <t>2110304</t>
  </si>
  <si>
    <t xml:space="preserve">    固体废弃物与化学品</t>
  </si>
  <si>
    <t>2110307</t>
  </si>
  <si>
    <t xml:space="preserve">    土壤</t>
  </si>
  <si>
    <t>2111101</t>
  </si>
  <si>
    <t xml:space="preserve">    生态环境监测与信息</t>
  </si>
  <si>
    <t>2111102</t>
  </si>
  <si>
    <t xml:space="preserve">    生态环境执法监察</t>
  </si>
  <si>
    <t>2111199</t>
  </si>
  <si>
    <t xml:space="preserve">    其他污染减排支出</t>
  </si>
  <si>
    <t>预算04表</t>
  </si>
  <si>
    <t xml:space="preserve">2025   年   财   政   拨   款   收   支   预   算   总   表 </t>
  </si>
  <si>
    <t>收          入          预          算</t>
  </si>
  <si>
    <t>支              出              预              算</t>
  </si>
  <si>
    <t>预  算  数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</si>
  <si>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</si>
  <si>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</si>
  <si>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</si>
  <si>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</si>
  <si>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</si>
  <si>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（二）国防支出</t>
  </si>
  <si>
    <t>（三）国有资本经营预算</t>
  </si>
  <si>
    <t>（三）公共安全支出</t>
  </si>
  <si>
    <t>二、上年结转</t>
  </si>
  <si>
    <t>（四）教育支出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</si>
  <si>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</si>
  <si>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</si>
  <si>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</si>
  <si>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</si>
  <si>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（九）节能环保支出</t>
  </si>
  <si>
    <t>（十）城乡社区支出</t>
  </si>
  <si>
    <t>（十一）农林水支出</t>
  </si>
  <si>
    <t>（十二）交通运输支出</t>
  </si>
  <si>
    <t>（十三）资源勘探工业信息等支出</t>
  </si>
  <si>
    <t>（十四）商业服务业等支出</t>
  </si>
  <si>
    <t>（十五）金融支出</t>
  </si>
  <si>
    <t>（十六）援助其他地区支出</t>
  </si>
  <si>
    <t>（十七）自然资源海洋气象等支出</t>
  </si>
  <si>
    <t>（十八）住房保障支出</t>
  </si>
  <si>
    <t>（十九）粮油物资储备支出</t>
  </si>
  <si>
    <t>（二十）国有资本经营预算支出</t>
  </si>
  <si>
    <t>（二十一）灾害防治及应急管理支出</t>
  </si>
  <si>
    <t>（二十二）其他支出</t>
  </si>
  <si>
    <t>（二十三）债务付息支出</t>
  </si>
  <si>
    <t>（二十四）债务发行费用支出</t>
  </si>
  <si>
    <t>二、年终结转和结余</t>
  </si>
  <si>
    <t>预算05表</t>
  </si>
  <si>
    <t>2025  年  财  政  拨  款  一  般  公  共  预  算  支  出  预  算  表</t>
  </si>
  <si>
    <t>本年一般公共预算支出</t>
  </si>
  <si>
    <t>人员支出</t>
  </si>
  <si>
    <t>公用支出</t>
  </si>
  <si>
    <t>211</t>
  </si>
  <si>
    <t xml:space="preserve">  节能环保支出</t>
  </si>
  <si>
    <t xml:space="preserve">  01</t>
  </si>
  <si>
    <t xml:space="preserve">    环境保护管理事务</t>
  </si>
  <si>
    <t xml:space="preserve">    01</t>
  </si>
  <si>
    <t xml:space="preserve">      行政运行</t>
  </si>
  <si>
    <t xml:space="preserve">      2110101</t>
  </si>
  <si>
    <t xml:space="preserve">        天津市滨海新区生态环境局</t>
  </si>
  <si>
    <t xml:space="preserve">    02</t>
  </si>
  <si>
    <t xml:space="preserve">      一般行政管理事务</t>
  </si>
  <si>
    <t xml:space="preserve">      2110102</t>
  </si>
  <si>
    <t xml:space="preserve">    05</t>
  </si>
  <si>
    <t xml:space="preserve">      环境保护法规、规划及标准</t>
  </si>
  <si>
    <t xml:space="preserve">      2110105</t>
  </si>
  <si>
    <t xml:space="preserve">    99</t>
  </si>
  <si>
    <t xml:space="preserve">      其他环境保护管理事务支出</t>
  </si>
  <si>
    <t xml:space="preserve">      2110199</t>
  </si>
  <si>
    <t xml:space="preserve">  03</t>
  </si>
  <si>
    <t xml:space="preserve">    污染防治</t>
  </si>
  <si>
    <t xml:space="preserve">      大气</t>
  </si>
  <si>
    <t xml:space="preserve">      2110301</t>
  </si>
  <si>
    <t xml:space="preserve">      水体</t>
  </si>
  <si>
    <t xml:space="preserve">      2110302</t>
  </si>
  <si>
    <t xml:space="preserve">    04</t>
  </si>
  <si>
    <t xml:space="preserve">      固体废弃物与化学品</t>
  </si>
  <si>
    <t xml:space="preserve">      2110304</t>
  </si>
  <si>
    <t xml:space="preserve">    07</t>
  </si>
  <si>
    <t xml:space="preserve">      土壤</t>
  </si>
  <si>
    <t xml:space="preserve">      2110307</t>
  </si>
  <si>
    <t xml:space="preserve">  11</t>
  </si>
  <si>
    <t xml:space="preserve">    污染减排</t>
  </si>
  <si>
    <t xml:space="preserve">      生态环境监测与信息</t>
  </si>
  <si>
    <t xml:space="preserve">      2111101</t>
  </si>
  <si>
    <t xml:space="preserve">      生态环境执法监察</t>
  </si>
  <si>
    <t xml:space="preserve">      2111102</t>
  </si>
  <si>
    <t xml:space="preserve">      其他污染减排支出</t>
  </si>
  <si>
    <t xml:space="preserve">      2111199</t>
  </si>
  <si>
    <t>预算06表</t>
  </si>
  <si>
    <t>2025 年 财 政 拨 款 一 般 公 共 预 算 基 本 支 出 预 算 表</t>
  </si>
  <si>
    <t>部门预算支出经济分类</t>
  </si>
  <si>
    <t>本年一般公共预算基本支出</t>
  </si>
  <si>
    <t>科目编码</t>
  </si>
  <si>
    <t>科目名称</t>
  </si>
  <si>
    <t>合   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</si>
  <si>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</si>
  <si>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</si>
  <si>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</si>
  <si>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</si>
  <si>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</si>
  <si>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</si>
  <si>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</si>
  <si>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</si>
  <si>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</si>
  <si>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</si>
  <si>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</si>
  <si>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</si>
  <si>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</si>
  <si>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</si>
  <si>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</si>
  <si>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</si>
  <si>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</si>
  <si>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</si>
  <si>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</si>
  <si>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</si>
  <si>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</si>
  <si>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</si>
  <si>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</si>
  <si>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</si>
  <si>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</si>
  <si>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</si>
  <si>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</si>
  <si>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</si>
  <si>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</si>
  <si>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</si>
  <si>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</si>
  <si>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</si>
  <si>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</si>
  <si>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</si>
  <si>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</si>
  <si>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</si>
  <si>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</si>
  <si>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</si>
  <si>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</si>
  <si>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</si>
  <si>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</si>
  <si>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</si>
  <si>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</si>
  <si>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</si>
  <si>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</si>
  <si>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</si>
  <si>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</si>
  <si>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</si>
  <si>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</si>
  <si>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</si>
  <si>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</si>
  <si>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</si>
  <si>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</si>
  <si>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</si>
  <si>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</si>
  <si>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</si>
  <si>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</si>
  <si>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</si>
  <si>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</si>
  <si>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</si>
  <si>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</si>
  <si>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</si>
  <si>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</si>
  <si>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</si>
  <si>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</si>
  <si>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</si>
  <si>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</si>
  <si>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</si>
  <si>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30309</t>
  </si>
  <si>
    <t xml:space="preserve">  奖励金</t>
  </si>
  <si>
    <t>310</t>
  </si>
  <si>
    <t>资本性支出</t>
  </si>
  <si>
    <t xml:space="preserve">  31002</t>
  </si>
  <si>
    <t xml:space="preserve">  办公设备购置</t>
  </si>
  <si>
    <t xml:space="preserve">  31007</t>
  </si>
  <si>
    <t xml:space="preserve">  信息网络及软件购置更新</t>
  </si>
  <si>
    <t xml:space="preserve">  31013</t>
  </si>
  <si>
    <t xml:space="preserve">  公务用车购置</t>
  </si>
  <si>
    <t>预算表07表</t>
  </si>
  <si>
    <t>2025 年 财 政 拨 款 一 般 公 共 预 算 “三 公” 经 费 支 出 预 算 表</t>
  </si>
  <si>
    <t>因公出国（境）费</t>
  </si>
  <si>
    <t>公务用车购置及运行维护费</t>
  </si>
  <si>
    <t>公务接待费</t>
  </si>
  <si>
    <t>小  计</t>
  </si>
  <si>
    <t>公务用车购置费</t>
  </si>
  <si>
    <t>公务用车运行维护费</t>
  </si>
  <si>
    <t>预算08表</t>
  </si>
  <si>
    <t>2025  年  财  政  拨  款  政  府  性  基  金  预  算  支  出  预  算  表</t>
  </si>
  <si>
    <t>本年政府性基金预算支出</t>
  </si>
  <si>
    <t>预算09表</t>
  </si>
  <si>
    <t>2025  年  国  有  资  本  经  营  预  算  支  出  预  算  表</t>
  </si>
  <si>
    <t>本年国有资本经营预算支出</t>
  </si>
  <si>
    <t>预算10表</t>
  </si>
  <si>
    <t>2025  年  项  目  支  出  预  算  表</t>
  </si>
  <si>
    <t>单位名称（功能科目名称）</t>
  </si>
  <si>
    <t>项　  目  　名  　称</t>
  </si>
  <si>
    <t>财政拨款</t>
  </si>
  <si>
    <t>财政拨款结转结余</t>
  </si>
  <si>
    <t>非财政拨款结转结余</t>
  </si>
  <si>
    <t>区环保委办公室工作经费</t>
  </si>
  <si>
    <t>2025法律事务及宣教费用</t>
  </si>
  <si>
    <t>支付生态环境损害赔偿工作中鉴定评估及其它事务性费用</t>
  </si>
  <si>
    <t>“三线一单”生态环境分区管控专项</t>
  </si>
  <si>
    <t>滨海新区2023年度规划环评监管及审查技术服务项目</t>
  </si>
  <si>
    <t>天津市滨海新区生态环境保护“十五五”规划编制项目</t>
  </si>
  <si>
    <t>2019年滨海新区排污许可证后管理项目</t>
  </si>
  <si>
    <t>天津市滨海新区生态环境质量满意度调查（2025年度）</t>
  </si>
  <si>
    <t>2025年天津市滨海新区第二次全国污染源普查购买第三方服务项目</t>
  </si>
  <si>
    <t>滨海新区气候适应型城市试点建设项目</t>
  </si>
  <si>
    <t>2019年大气环保巡查员第三方服务项目</t>
  </si>
  <si>
    <t>2025年大气环境调查巡查监测第三方服务项目</t>
  </si>
  <si>
    <t>中央大气污染防治专项资金服务项目</t>
  </si>
  <si>
    <t>2025年滨海新区生态环境监测能力及湾长制综合监管系统建设项目
（第二包）部分费用</t>
  </si>
  <si>
    <t>2025年滨海新区重点河流总氮控制、生态调查评估及美丽河湖/海湾创建项目</t>
  </si>
  <si>
    <t>天津市滨海新区入河排污口排查溯源项目</t>
  </si>
  <si>
    <t>农村环境整治（含农村黑臭水体治理）现场核查、治理效果评估审核项目</t>
  </si>
  <si>
    <t>天津市滨海新区电石渣堆存地块土壤及地下水环境监测评估项目（尾款）</t>
  </si>
  <si>
    <t>土壤污染状况调查报告评审、质量监督项目</t>
  </si>
  <si>
    <t>2024年第一批土壤污染防治专项资金</t>
  </si>
  <si>
    <t>2020年柴油车尾气排放、储油库、加油站油气回收装置运行情况检测服务</t>
  </si>
  <si>
    <t>环境局委托监测业务费</t>
  </si>
  <si>
    <t>2019年滨海新区地表水监测网络优化项目</t>
  </si>
  <si>
    <t>2022年滨海新区黑烟车智能监控识别系统运维费</t>
  </si>
  <si>
    <t>2022年移动式固定式遥感检测设备运维费</t>
  </si>
  <si>
    <t>滨海新区环境监测与预警体系项目</t>
  </si>
  <si>
    <t>预警中心等局机关历史经费</t>
  </si>
  <si>
    <t>2018年工业污染源全面达标排放项目</t>
  </si>
  <si>
    <t>监管执法能力提升项目</t>
  </si>
  <si>
    <t>2025年滨海新区排放源统计调查项目</t>
  </si>
  <si>
    <t>预算11表</t>
  </si>
  <si>
    <t>2025   年   财   政   拨   款   政   府   采   购   预   算   表</t>
  </si>
  <si>
    <t>功能科目</t>
  </si>
  <si>
    <t>项目类别</t>
  </si>
  <si>
    <t>单位名称（项目名称）</t>
  </si>
  <si>
    <t xml:space="preserve">    2025年预算公用经费项目</t>
  </si>
  <si>
    <t xml:space="preserve">    2022年滨海新区黑烟车智能监控识别系统运维费</t>
  </si>
  <si>
    <t xml:space="preserve">    环境局委托监测业务费</t>
  </si>
  <si>
    <t xml:space="preserve">    2022年移动式固定式遥感检测设备运维费</t>
  </si>
  <si>
    <t xml:space="preserve">    2019年滨海新区地表水监测网络优化项目</t>
  </si>
  <si>
    <t xml:space="preserve">    2020年柴油车尾气排放、储油库、加油站油气回收装置运行情况检测服务</t>
  </si>
  <si>
    <t xml:space="preserve">    滨海新区环境监测与预警体系项目</t>
  </si>
  <si>
    <t>部门名称：天津市滨海新区生态环境局（本级）</t>
  </si>
</sst>
</file>

<file path=xl/styles.xml><?xml version="1.0" encoding="utf-8"?>
<styleSheet xmlns="http://schemas.openxmlformats.org/spreadsheetml/2006/main">
  <numFmts count="5">
    <numFmt numFmtId="176" formatCode="#,##0.0_ "/>
    <numFmt numFmtId="177" formatCode=";;"/>
    <numFmt numFmtId="178" formatCode="00"/>
    <numFmt numFmtId="179" formatCode="#,##0.0"/>
    <numFmt numFmtId="180" formatCode="#,##0.00_ "/>
  </numFmts>
  <fonts count="10">
    <font>
      <sz val="9"/>
      <name val="宋体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22"/>
      <name val="黑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5"/>
      <name val="宋体"/>
      <family val="3"/>
      <charset val="134"/>
    </font>
    <font>
      <sz val="16"/>
      <name val="微软雅黑"/>
      <family val="2"/>
      <charset val="134"/>
    </font>
    <font>
      <sz val="10"/>
      <name val="MS Sans Serif"/>
      <family val="2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1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vertical="top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0" xfId="0" applyFont="1"/>
    <xf numFmtId="0" fontId="1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right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/>
    <xf numFmtId="49" fontId="1" fillId="0" borderId="3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/>
    <xf numFmtId="0" fontId="0" fillId="0" borderId="0" xfId="0" applyFill="1"/>
    <xf numFmtId="0" fontId="6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Font="1" applyAlignment="1">
      <alignment horizontal="right" vertical="center"/>
    </xf>
    <xf numFmtId="176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/>
    </xf>
    <xf numFmtId="0" fontId="1" fillId="0" borderId="2" xfId="0" applyFont="1" applyBorder="1" applyAlignment="1">
      <alignment horizontal="centerContinuous" vertical="center"/>
    </xf>
    <xf numFmtId="0" fontId="0" fillId="0" borderId="0" xfId="0" applyFont="1" applyFill="1" applyAlignment="1">
      <alignment horizontal="right" vertical="top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top"/>
    </xf>
    <xf numFmtId="176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4" fontId="1" fillId="0" borderId="11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4" fontId="1" fillId="0" borderId="11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4" fontId="0" fillId="0" borderId="3" xfId="0" applyNumberFormat="1" applyFill="1" applyBorder="1"/>
    <xf numFmtId="4" fontId="0" fillId="0" borderId="3" xfId="0" applyNumberFormat="1" applyBorder="1"/>
    <xf numFmtId="4" fontId="0" fillId="0" borderId="0" xfId="0" applyNumberFormat="1" applyFont="1" applyFill="1" applyAlignment="1" applyProtection="1">
      <alignment vertical="center"/>
    </xf>
    <xf numFmtId="0" fontId="1" fillId="0" borderId="3" xfId="0" applyFont="1" applyBorder="1" applyAlignment="1">
      <alignment vertical="center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/>
    <xf numFmtId="0" fontId="8" fillId="0" borderId="0" xfId="0" applyFont="1" applyFill="1"/>
    <xf numFmtId="0" fontId="1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177" fontId="1" fillId="0" borderId="4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vertical="center" wrapText="1"/>
    </xf>
    <xf numFmtId="0" fontId="5" fillId="0" borderId="0" xfId="0" applyNumberFormat="1" applyFont="1" applyFill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right" vertical="top"/>
    </xf>
    <xf numFmtId="176" fontId="1" fillId="0" borderId="0" xfId="0" applyNumberFormat="1" applyFont="1" applyFill="1" applyAlignment="1" applyProtection="1">
      <alignment horizontal="right" vertical="top"/>
    </xf>
    <xf numFmtId="176" fontId="1" fillId="0" borderId="0" xfId="0" applyNumberFormat="1" applyFont="1" applyFill="1" applyAlignment="1" applyProtection="1">
      <alignment horizontal="right"/>
    </xf>
    <xf numFmtId="178" fontId="2" fillId="0" borderId="0" xfId="0" applyNumberFormat="1" applyFont="1" applyFill="1" applyAlignment="1" applyProtection="1">
      <alignment horizontal="centerContinuous" vertical="center"/>
    </xf>
    <xf numFmtId="176" fontId="4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>
      <alignment vertical="top"/>
    </xf>
    <xf numFmtId="0" fontId="9" fillId="0" borderId="0" xfId="0" applyNumberFormat="1" applyFont="1" applyFill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79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178" fontId="2" fillId="0" borderId="0" xfId="0" applyNumberFormat="1" applyFont="1" applyFill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176" fontId="1" fillId="0" borderId="8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80" fontId="0" fillId="0" borderId="3" xfId="0" applyNumberFormat="1" applyBorder="1"/>
    <xf numFmtId="0" fontId="0" fillId="0" borderId="3" xfId="0" applyBorder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37"/>
  <sheetViews>
    <sheetView showGridLines="0" showZeros="0" workbookViewId="0">
      <selection activeCell="A3" sqref="A3"/>
    </sheetView>
  </sheetViews>
  <sheetFormatPr defaultColWidth="9.1640625" defaultRowHeight="11.25"/>
  <cols>
    <col min="1" max="1" width="39.83203125" customWidth="1"/>
    <col min="2" max="2" width="34.83203125" customWidth="1"/>
    <col min="3" max="3" width="38" customWidth="1"/>
    <col min="4" max="4" width="38.6640625" customWidth="1"/>
    <col min="5" max="157" width="6.6640625" customWidth="1"/>
    <col min="158" max="251" width="6.83203125" customWidth="1"/>
  </cols>
  <sheetData>
    <row r="1" spans="1:251" ht="10.5" customHeight="1">
      <c r="A1" s="1"/>
      <c r="B1" s="2"/>
      <c r="C1" s="2"/>
      <c r="D1" s="66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ht="19.5" customHeight="1">
      <c r="A2" s="4" t="s">
        <v>1</v>
      </c>
      <c r="B2" s="120"/>
      <c r="C2" s="120"/>
      <c r="D2" s="12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spans="1:251" ht="18.75" customHeight="1">
      <c r="A3" s="67" t="s">
        <v>323</v>
      </c>
      <c r="C3" s="68"/>
      <c r="D3" s="25" t="s">
        <v>2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spans="1:251" ht="15" customHeight="1">
      <c r="A4" s="127" t="s">
        <v>3</v>
      </c>
      <c r="B4" s="127"/>
      <c r="C4" s="127" t="s">
        <v>4</v>
      </c>
      <c r="D4" s="127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</row>
    <row r="5" spans="1:251" ht="15" customHeight="1">
      <c r="A5" s="27" t="s">
        <v>5</v>
      </c>
      <c r="B5" s="27" t="s">
        <v>6</v>
      </c>
      <c r="C5" s="70" t="s">
        <v>7</v>
      </c>
      <c r="D5" s="27" t="s">
        <v>6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</row>
    <row r="6" spans="1:251" ht="15" customHeight="1">
      <c r="A6" s="121" t="s">
        <v>8</v>
      </c>
      <c r="B6" s="72">
        <v>5619.58</v>
      </c>
      <c r="C6" s="81" t="s">
        <v>9</v>
      </c>
      <c r="D6" s="72">
        <v>0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</row>
    <row r="7" spans="1:251" ht="15" customHeight="1">
      <c r="A7" s="81" t="s">
        <v>10</v>
      </c>
      <c r="B7" s="72">
        <v>0</v>
      </c>
      <c r="C7" s="81" t="s">
        <v>11</v>
      </c>
      <c r="D7" s="72">
        <v>0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</row>
    <row r="8" spans="1:251" ht="15" customHeight="1">
      <c r="A8" s="81" t="s">
        <v>12</v>
      </c>
      <c r="B8" s="72">
        <v>0</v>
      </c>
      <c r="C8" s="81" t="s">
        <v>13</v>
      </c>
      <c r="D8" s="72">
        <v>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</row>
    <row r="9" spans="1:251" ht="15" customHeight="1">
      <c r="A9" s="81" t="s">
        <v>14</v>
      </c>
      <c r="B9" s="72">
        <v>0</v>
      </c>
      <c r="C9" s="81" t="s">
        <v>15</v>
      </c>
      <c r="D9" s="72">
        <v>0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</row>
    <row r="10" spans="1:251" ht="15" customHeight="1">
      <c r="A10" s="81" t="s">
        <v>16</v>
      </c>
      <c r="B10" s="72">
        <v>0</v>
      </c>
      <c r="C10" s="81" t="s">
        <v>17</v>
      </c>
      <c r="D10" s="72">
        <v>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</row>
    <row r="11" spans="1:251" ht="15" customHeight="1">
      <c r="A11" s="81" t="s">
        <v>18</v>
      </c>
      <c r="B11" s="72"/>
      <c r="C11" s="81" t="s">
        <v>19</v>
      </c>
      <c r="D11" s="72">
        <v>0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</row>
    <row r="12" spans="1:251" ht="15" customHeight="1">
      <c r="A12" s="81" t="s">
        <v>20</v>
      </c>
      <c r="B12" s="72">
        <v>0</v>
      </c>
      <c r="C12" s="81" t="s">
        <v>21</v>
      </c>
      <c r="D12" s="72">
        <v>0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</row>
    <row r="13" spans="1:251" ht="15" customHeight="1">
      <c r="A13" s="81" t="s">
        <v>22</v>
      </c>
      <c r="B13" s="72">
        <v>0</v>
      </c>
      <c r="C13" s="81" t="s">
        <v>23</v>
      </c>
      <c r="D13" s="72">
        <v>0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</row>
    <row r="14" spans="1:251" ht="15" customHeight="1">
      <c r="A14" s="81" t="s">
        <v>24</v>
      </c>
      <c r="B14" s="72">
        <v>0</v>
      </c>
      <c r="C14" s="81" t="s">
        <v>25</v>
      </c>
      <c r="D14" s="72">
        <v>5625.58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</row>
    <row r="15" spans="1:251" ht="15" customHeight="1">
      <c r="A15" s="86"/>
      <c r="B15" s="72"/>
      <c r="C15" s="81" t="s">
        <v>26</v>
      </c>
      <c r="D15" s="72">
        <v>0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</row>
    <row r="16" spans="1:251" ht="15" customHeight="1">
      <c r="A16" s="86"/>
      <c r="B16" s="72"/>
      <c r="C16" s="81" t="s">
        <v>27</v>
      </c>
      <c r="D16" s="72">
        <v>0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</row>
    <row r="17" spans="1:250" ht="15" customHeight="1">
      <c r="A17" s="86"/>
      <c r="B17" s="72"/>
      <c r="C17" s="81" t="s">
        <v>28</v>
      </c>
      <c r="D17" s="72">
        <v>0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</row>
    <row r="18" spans="1:250" ht="15" customHeight="1">
      <c r="A18" s="86"/>
      <c r="B18" s="72"/>
      <c r="C18" s="81" t="s">
        <v>29</v>
      </c>
      <c r="D18" s="72">
        <v>0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</row>
    <row r="19" spans="1:250" ht="15" customHeight="1">
      <c r="A19" s="86"/>
      <c r="B19" s="87"/>
      <c r="C19" s="81" t="s">
        <v>30</v>
      </c>
      <c r="D19" s="72">
        <v>0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</row>
    <row r="20" spans="1:250" ht="15" customHeight="1">
      <c r="A20" s="86"/>
      <c r="B20" s="87"/>
      <c r="C20" s="81" t="s">
        <v>31</v>
      </c>
      <c r="D20" s="72">
        <v>0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</row>
    <row r="21" spans="1:250" ht="15" customHeight="1">
      <c r="A21" s="86"/>
      <c r="B21" s="87"/>
      <c r="C21" s="81" t="s">
        <v>32</v>
      </c>
      <c r="D21" s="72">
        <v>0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</row>
    <row r="22" spans="1:250" ht="15" customHeight="1">
      <c r="A22" s="86"/>
      <c r="B22" s="88"/>
      <c r="C22" s="81" t="s">
        <v>33</v>
      </c>
      <c r="D22" s="72">
        <v>0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</row>
    <row r="23" spans="1:250" ht="15" customHeight="1">
      <c r="A23" s="86"/>
      <c r="B23" s="87"/>
      <c r="C23" s="81" t="s">
        <v>34</v>
      </c>
      <c r="D23" s="72">
        <v>0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</row>
    <row r="24" spans="1:250" ht="15" customHeight="1">
      <c r="A24" s="86"/>
      <c r="B24" s="88"/>
      <c r="C24" s="81" t="s">
        <v>35</v>
      </c>
      <c r="D24" s="72">
        <v>0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</row>
    <row r="25" spans="1:250" ht="15" customHeight="1">
      <c r="A25" s="86"/>
      <c r="B25" s="88"/>
      <c r="C25" s="81" t="s">
        <v>36</v>
      </c>
      <c r="D25" s="122">
        <v>0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</row>
    <row r="26" spans="1:250" ht="15" customHeight="1">
      <c r="A26" s="86"/>
      <c r="B26" s="87"/>
      <c r="C26" s="81" t="s">
        <v>37</v>
      </c>
      <c r="D26" s="72">
        <v>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</row>
    <row r="27" spans="1:250" ht="15" customHeight="1">
      <c r="A27" s="86"/>
      <c r="B27" s="87"/>
      <c r="C27" s="81" t="s">
        <v>38</v>
      </c>
      <c r="D27" s="72">
        <v>0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</row>
    <row r="28" spans="1:250" ht="15" customHeight="1">
      <c r="A28" s="86"/>
      <c r="B28" s="87"/>
      <c r="C28" s="81" t="s">
        <v>39</v>
      </c>
      <c r="D28" s="72">
        <v>0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</row>
    <row r="29" spans="1:250" ht="15" customHeight="1">
      <c r="A29" s="86"/>
      <c r="B29" s="87"/>
      <c r="C29" s="81" t="s">
        <v>40</v>
      </c>
      <c r="D29" s="122">
        <v>0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</row>
    <row r="30" spans="1:250" ht="15" customHeight="1">
      <c r="A30" s="70" t="s">
        <v>41</v>
      </c>
      <c r="B30" s="87">
        <f>SUM(B6:B14)</f>
        <v>5619.58</v>
      </c>
      <c r="C30" s="27" t="s">
        <v>42</v>
      </c>
      <c r="D30" s="72">
        <f>SUM(D6:D29)</f>
        <v>5625.58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</row>
    <row r="31" spans="1:250" ht="15" customHeight="1">
      <c r="A31" s="86" t="s">
        <v>43</v>
      </c>
      <c r="B31" s="20">
        <v>6</v>
      </c>
      <c r="C31" s="123" t="s">
        <v>44</v>
      </c>
      <c r="D31" s="88">
        <f>B32-D30</f>
        <v>0</v>
      </c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  <c r="CN31" s="124"/>
      <c r="CO31" s="124"/>
      <c r="CP31" s="124"/>
      <c r="CQ31" s="124"/>
      <c r="CR31" s="124"/>
      <c r="CS31" s="124"/>
      <c r="CT31" s="124"/>
      <c r="CU31" s="124"/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24"/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/>
      <c r="DU31" s="124"/>
      <c r="DV31" s="124"/>
      <c r="DW31" s="124"/>
      <c r="DX31" s="124"/>
      <c r="DY31" s="124"/>
      <c r="DZ31" s="124"/>
      <c r="EA31" s="124"/>
      <c r="EB31" s="124"/>
      <c r="EC31" s="124"/>
      <c r="ED31" s="124"/>
      <c r="EE31" s="124"/>
      <c r="EF31" s="124"/>
      <c r="EG31" s="124"/>
      <c r="EH31" s="124"/>
      <c r="EI31" s="124"/>
      <c r="EJ31" s="124"/>
      <c r="EK31" s="124"/>
      <c r="EL31" s="124"/>
      <c r="EM31" s="124"/>
      <c r="EN31" s="124"/>
      <c r="EO31" s="124"/>
      <c r="EP31" s="124"/>
      <c r="EQ31" s="124"/>
      <c r="ER31" s="124"/>
      <c r="ES31" s="124"/>
      <c r="ET31" s="124"/>
      <c r="EU31" s="124"/>
      <c r="EV31" s="124"/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/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124"/>
      <c r="FY31" s="124"/>
      <c r="FZ31" s="124"/>
      <c r="GA31" s="124"/>
      <c r="GB31" s="124"/>
      <c r="GC31" s="124"/>
      <c r="GD31" s="124"/>
      <c r="GE31" s="124"/>
      <c r="GF31" s="124"/>
      <c r="GG31" s="124"/>
      <c r="GH31" s="124"/>
      <c r="GI31" s="124"/>
      <c r="GJ31" s="124"/>
      <c r="GK31" s="124"/>
      <c r="GL31" s="124"/>
      <c r="GM31" s="124"/>
      <c r="GN31" s="124"/>
      <c r="GO31" s="124"/>
      <c r="GP31" s="124"/>
      <c r="GQ31" s="124"/>
      <c r="GR31" s="124"/>
      <c r="GS31" s="124"/>
      <c r="GT31" s="124"/>
      <c r="GU31" s="124"/>
      <c r="GV31" s="124"/>
      <c r="GW31" s="124"/>
      <c r="GX31" s="124"/>
      <c r="GY31" s="124"/>
      <c r="GZ31" s="124"/>
      <c r="HA31" s="124"/>
      <c r="HB31" s="124"/>
      <c r="HC31" s="124"/>
      <c r="HD31" s="124"/>
      <c r="HE31" s="124"/>
      <c r="HF31" s="124"/>
      <c r="HG31" s="124"/>
      <c r="HH31" s="124"/>
      <c r="HI31" s="124"/>
      <c r="HJ31" s="124"/>
      <c r="HK31" s="124"/>
      <c r="HL31" s="124"/>
      <c r="HM31" s="124"/>
      <c r="HN31" s="124"/>
      <c r="HO31" s="124"/>
      <c r="HP31" s="124"/>
      <c r="HQ31" s="124"/>
      <c r="HR31" s="124"/>
      <c r="HS31" s="124"/>
      <c r="HT31" s="124"/>
      <c r="HU31" s="124"/>
      <c r="HV31" s="124"/>
      <c r="HW31" s="124"/>
      <c r="HX31" s="124"/>
      <c r="HY31" s="124"/>
      <c r="HZ31" s="124"/>
      <c r="IA31" s="124"/>
      <c r="IB31" s="124"/>
      <c r="IC31" s="124"/>
      <c r="ID31" s="124"/>
      <c r="IE31" s="124"/>
      <c r="IF31" s="124"/>
      <c r="IG31" s="124"/>
      <c r="IH31" s="124"/>
      <c r="II31" s="124"/>
      <c r="IJ31" s="124"/>
      <c r="IK31" s="124"/>
      <c r="IL31" s="124"/>
      <c r="IM31" s="124"/>
      <c r="IN31" s="124"/>
      <c r="IO31" s="124"/>
      <c r="IP31" s="124"/>
    </row>
    <row r="32" spans="1:250" ht="15" customHeight="1">
      <c r="A32" s="70" t="s">
        <v>45</v>
      </c>
      <c r="B32" s="72">
        <v>5625.58</v>
      </c>
      <c r="C32" s="27" t="s">
        <v>46</v>
      </c>
      <c r="D32" s="88">
        <f>D30+D31</f>
        <v>5625.58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</row>
    <row r="33" spans="1:250" ht="24.95" customHeight="1">
      <c r="A33" s="24"/>
      <c r="B33" s="125"/>
      <c r="C33" s="24"/>
      <c r="D33" s="12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</row>
    <row r="34" spans="1:250" ht="27.75" customHeight="1">
      <c r="A34" s="126"/>
      <c r="B34" s="99"/>
      <c r="C34" s="99"/>
      <c r="D34" s="99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</row>
    <row r="35" spans="1:250" ht="27.75" customHeight="1">
      <c r="A35" s="99"/>
      <c r="B35" s="99"/>
      <c r="C35" s="99"/>
      <c r="D35" s="99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</row>
    <row r="36" spans="1:250" ht="27.75" customHeight="1">
      <c r="A36" s="99"/>
      <c r="B36" s="99"/>
      <c r="C36" s="99"/>
      <c r="D36" s="99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</row>
    <row r="37" spans="1:250" ht="27.75" customHeight="1">
      <c r="A37" s="99"/>
      <c r="B37" s="99"/>
      <c r="C37" s="99"/>
      <c r="D37" s="99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</row>
  </sheetData>
  <mergeCells count="2">
    <mergeCell ref="A4:B4"/>
    <mergeCell ref="C4:D4"/>
  </mergeCells>
  <phoneticPr fontId="0" type="noConversion"/>
  <printOptions horizontalCentered="1"/>
  <pageMargins left="0.78740157480314943" right="0.78740157480314943" top="0.59055118110236215" bottom="0.59055118110236215" header="0.39370078740157471" footer="0.39370078740157471"/>
  <pageSetup paperSize="9" scale="105" fitToHeight="100" orientation="landscape" r:id="rId1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T53"/>
  <sheetViews>
    <sheetView showGridLines="0" showZeros="0" topLeftCell="A46" workbookViewId="0">
      <selection activeCell="J10" sqref="J10"/>
    </sheetView>
  </sheetViews>
  <sheetFormatPr defaultColWidth="9.1640625" defaultRowHeight="11.25"/>
  <cols>
    <col min="1" max="1" width="15.33203125" customWidth="1"/>
    <col min="2" max="2" width="11.5" bestFit="1" customWidth="1"/>
    <col min="3" max="3" width="41.1640625" bestFit="1" customWidth="1"/>
    <col min="4" max="4" width="59.1640625" customWidth="1"/>
    <col min="5" max="6" width="11.5" bestFit="1" customWidth="1"/>
    <col min="7" max="7" width="14.33203125" customWidth="1"/>
    <col min="8" max="8" width="12" customWidth="1"/>
    <col min="9" max="10" width="9.83203125" customWidth="1"/>
    <col min="11" max="13" width="12.6640625" customWidth="1"/>
    <col min="14" max="15" width="10.83203125" customWidth="1"/>
    <col min="16" max="16" width="9" bestFit="1" customWidth="1"/>
    <col min="17" max="17" width="9.33203125" customWidth="1"/>
    <col min="18" max="18" width="13.5" customWidth="1"/>
  </cols>
  <sheetData>
    <row r="1" spans="1:20" ht="3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R1" s="32" t="s">
        <v>274</v>
      </c>
    </row>
    <row r="2" spans="1:20" ht="47.1" customHeight="1">
      <c r="A2" s="4" t="s">
        <v>275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31"/>
      <c r="N2" s="31"/>
      <c r="O2" s="31"/>
      <c r="P2" s="31"/>
      <c r="Q2" s="31"/>
      <c r="R2" s="23"/>
    </row>
    <row r="3" spans="1:20" ht="21.75" customHeight="1">
      <c r="A3" s="6" t="s">
        <v>323</v>
      </c>
      <c r="B3" s="7"/>
      <c r="C3" s="7"/>
      <c r="D3" s="7"/>
      <c r="E3" s="24"/>
      <c r="F3" s="24"/>
      <c r="G3" s="24"/>
      <c r="H3" s="25"/>
      <c r="I3" s="25"/>
      <c r="J3" s="25"/>
      <c r="K3" s="25"/>
      <c r="L3" s="25"/>
      <c r="M3" s="7"/>
      <c r="N3" s="7"/>
      <c r="O3" s="7"/>
      <c r="P3" s="7"/>
      <c r="Q3" s="7"/>
      <c r="R3" s="25" t="s">
        <v>2</v>
      </c>
    </row>
    <row r="4" spans="1:20" ht="30" customHeight="1">
      <c r="A4" s="132" t="s">
        <v>70</v>
      </c>
      <c r="B4" s="132" t="s">
        <v>49</v>
      </c>
      <c r="C4" s="127" t="s">
        <v>276</v>
      </c>
      <c r="D4" s="127" t="s">
        <v>277</v>
      </c>
      <c r="E4" s="158" t="s">
        <v>51</v>
      </c>
      <c r="F4" s="129" t="s">
        <v>278</v>
      </c>
      <c r="G4" s="129"/>
      <c r="H4" s="129"/>
      <c r="I4" s="129"/>
      <c r="J4" s="158" t="s">
        <v>58</v>
      </c>
      <c r="K4" s="158" t="s">
        <v>64</v>
      </c>
      <c r="L4" s="129" t="s">
        <v>279</v>
      </c>
      <c r="M4" s="129"/>
      <c r="N4" s="129"/>
      <c r="O4" s="129"/>
      <c r="P4" s="129" t="s">
        <v>280</v>
      </c>
      <c r="Q4" s="129"/>
      <c r="R4" s="129"/>
    </row>
    <row r="5" spans="1:20" ht="62.25" customHeight="1">
      <c r="A5" s="133"/>
      <c r="B5" s="133"/>
      <c r="C5" s="152"/>
      <c r="D5" s="152"/>
      <c r="E5" s="159"/>
      <c r="F5" s="29" t="s">
        <v>54</v>
      </c>
      <c r="G5" s="29" t="s">
        <v>55</v>
      </c>
      <c r="H5" s="29" t="s">
        <v>56</v>
      </c>
      <c r="I5" s="29" t="s">
        <v>57</v>
      </c>
      <c r="J5" s="159"/>
      <c r="K5" s="159"/>
      <c r="L5" s="29" t="s">
        <v>54</v>
      </c>
      <c r="M5" s="29" t="s">
        <v>55</v>
      </c>
      <c r="N5" s="29" t="s">
        <v>56</v>
      </c>
      <c r="O5" s="29" t="s">
        <v>57</v>
      </c>
      <c r="P5" s="29" t="s">
        <v>54</v>
      </c>
      <c r="Q5" s="29" t="s">
        <v>58</v>
      </c>
      <c r="R5" s="29" t="s">
        <v>64</v>
      </c>
      <c r="T5" s="22"/>
    </row>
    <row r="6" spans="1:20" ht="31.5" customHeight="1">
      <c r="A6" s="19"/>
      <c r="B6" s="19"/>
      <c r="C6" s="19" t="s">
        <v>51</v>
      </c>
      <c r="D6" s="19"/>
      <c r="E6" s="30">
        <v>3765.69</v>
      </c>
      <c r="F6" s="30">
        <v>3759.69</v>
      </c>
      <c r="G6" s="30">
        <v>3759.69</v>
      </c>
      <c r="H6" s="30"/>
      <c r="I6" s="30">
        <v>0</v>
      </c>
      <c r="J6" s="30">
        <v>0</v>
      </c>
      <c r="K6" s="30"/>
      <c r="L6" s="30">
        <v>6</v>
      </c>
      <c r="M6" s="30">
        <v>6</v>
      </c>
      <c r="N6" s="30">
        <v>0</v>
      </c>
      <c r="O6" s="30">
        <v>0</v>
      </c>
      <c r="P6" s="30"/>
      <c r="Q6" s="30"/>
      <c r="R6" s="20"/>
      <c r="S6" s="22"/>
      <c r="T6" s="22"/>
    </row>
    <row r="7" spans="1:20" ht="31.5" customHeight="1">
      <c r="A7" s="19"/>
      <c r="B7" s="19" t="s">
        <v>66</v>
      </c>
      <c r="C7" s="19" t="s">
        <v>145</v>
      </c>
      <c r="D7" s="19"/>
      <c r="E7" s="30">
        <v>3765.69</v>
      </c>
      <c r="F7" s="30">
        <v>3759.69</v>
      </c>
      <c r="G7" s="30">
        <v>3759.69</v>
      </c>
      <c r="H7" s="30"/>
      <c r="I7" s="30">
        <v>0</v>
      </c>
      <c r="J7" s="30">
        <v>0</v>
      </c>
      <c r="K7" s="30"/>
      <c r="L7" s="30">
        <v>6</v>
      </c>
      <c r="M7" s="30">
        <v>6</v>
      </c>
      <c r="N7" s="30">
        <v>0</v>
      </c>
      <c r="O7" s="30">
        <v>0</v>
      </c>
      <c r="P7" s="30"/>
      <c r="Q7" s="30"/>
      <c r="R7" s="20"/>
    </row>
    <row r="8" spans="1:20" ht="31.5" customHeight="1">
      <c r="A8" s="19" t="s">
        <v>138</v>
      </c>
      <c r="B8" s="19"/>
      <c r="C8" s="19" t="s">
        <v>139</v>
      </c>
      <c r="D8" s="19"/>
      <c r="E8" s="30">
        <f>E9+E22+E38</f>
        <v>3765.69</v>
      </c>
      <c r="F8" s="30">
        <f t="shared" ref="F8:G8" si="0">F9+F22+F38</f>
        <v>3759.69</v>
      </c>
      <c r="G8" s="30">
        <f t="shared" si="0"/>
        <v>3759.69</v>
      </c>
      <c r="H8" s="30"/>
      <c r="I8" s="30">
        <v>0</v>
      </c>
      <c r="J8" s="30">
        <v>0</v>
      </c>
      <c r="K8" s="30"/>
      <c r="L8" s="30">
        <v>6</v>
      </c>
      <c r="M8" s="30">
        <v>6</v>
      </c>
      <c r="N8" s="30">
        <v>0</v>
      </c>
      <c r="O8" s="30">
        <v>0</v>
      </c>
      <c r="P8" s="30"/>
      <c r="Q8" s="30"/>
      <c r="R8" s="20"/>
    </row>
    <row r="9" spans="1:20" ht="31.5" customHeight="1">
      <c r="A9" s="19" t="s">
        <v>140</v>
      </c>
      <c r="B9" s="19"/>
      <c r="C9" s="19" t="s">
        <v>141</v>
      </c>
      <c r="D9" s="19"/>
      <c r="E9" s="30">
        <v>185.04</v>
      </c>
      <c r="F9" s="30">
        <v>185.04</v>
      </c>
      <c r="G9" s="30">
        <v>185.04</v>
      </c>
      <c r="H9" s="30"/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20">
        <v>0</v>
      </c>
    </row>
    <row r="10" spans="1:20" ht="31.5" customHeight="1">
      <c r="A10" s="19" t="s">
        <v>146</v>
      </c>
      <c r="B10" s="19"/>
      <c r="C10" s="19" t="s">
        <v>147</v>
      </c>
      <c r="D10" s="19"/>
      <c r="E10" s="30">
        <v>27</v>
      </c>
      <c r="F10" s="30">
        <v>27</v>
      </c>
      <c r="G10" s="30">
        <v>27</v>
      </c>
      <c r="H10" s="30"/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20">
        <v>0</v>
      </c>
    </row>
    <row r="11" spans="1:20" ht="31.5" customHeight="1">
      <c r="A11" s="19" t="s">
        <v>148</v>
      </c>
      <c r="B11" s="19" t="s">
        <v>66</v>
      </c>
      <c r="C11" s="19" t="s">
        <v>145</v>
      </c>
      <c r="D11" s="19" t="s">
        <v>281</v>
      </c>
      <c r="E11" s="30">
        <v>10</v>
      </c>
      <c r="F11" s="30">
        <v>10</v>
      </c>
      <c r="G11" s="30">
        <v>10</v>
      </c>
      <c r="H11" s="30"/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20">
        <v>0</v>
      </c>
    </row>
    <row r="12" spans="1:20" ht="31.5" customHeight="1">
      <c r="A12" s="19" t="s">
        <v>148</v>
      </c>
      <c r="B12" s="19" t="s">
        <v>66</v>
      </c>
      <c r="C12" s="19" t="s">
        <v>145</v>
      </c>
      <c r="D12" s="19" t="s">
        <v>282</v>
      </c>
      <c r="E12" s="30">
        <v>15</v>
      </c>
      <c r="F12" s="30">
        <v>15</v>
      </c>
      <c r="G12" s="30">
        <v>15</v>
      </c>
      <c r="H12" s="30"/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20">
        <v>0</v>
      </c>
    </row>
    <row r="13" spans="1:20" ht="31.5" customHeight="1">
      <c r="A13" s="19" t="s">
        <v>148</v>
      </c>
      <c r="B13" s="19" t="s">
        <v>66</v>
      </c>
      <c r="C13" s="19" t="s">
        <v>145</v>
      </c>
      <c r="D13" s="19" t="s">
        <v>283</v>
      </c>
      <c r="E13" s="30">
        <v>2</v>
      </c>
      <c r="F13" s="30">
        <v>2</v>
      </c>
      <c r="G13" s="30">
        <v>2</v>
      </c>
      <c r="H13" s="30"/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20">
        <v>0</v>
      </c>
    </row>
    <row r="14" spans="1:20" ht="31.5" customHeight="1">
      <c r="A14" s="19" t="s">
        <v>149</v>
      </c>
      <c r="B14" s="19"/>
      <c r="C14" s="19" t="s">
        <v>150</v>
      </c>
      <c r="D14" s="19"/>
      <c r="E14" s="30">
        <v>60.44</v>
      </c>
      <c r="F14" s="30">
        <v>60.44</v>
      </c>
      <c r="G14" s="30">
        <v>60.44</v>
      </c>
      <c r="H14" s="30"/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20">
        <v>0</v>
      </c>
    </row>
    <row r="15" spans="1:20" ht="31.5" customHeight="1">
      <c r="A15" s="19" t="s">
        <v>151</v>
      </c>
      <c r="B15" s="19" t="s">
        <v>66</v>
      </c>
      <c r="C15" s="19" t="s">
        <v>145</v>
      </c>
      <c r="D15" s="19" t="s">
        <v>284</v>
      </c>
      <c r="E15" s="30">
        <v>40</v>
      </c>
      <c r="F15" s="30">
        <v>40</v>
      </c>
      <c r="G15" s="30">
        <v>40</v>
      </c>
      <c r="H15" s="30"/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20">
        <v>0</v>
      </c>
    </row>
    <row r="16" spans="1:20" ht="31.5" customHeight="1">
      <c r="A16" s="19" t="s">
        <v>151</v>
      </c>
      <c r="B16" s="19" t="s">
        <v>66</v>
      </c>
      <c r="C16" s="19" t="s">
        <v>145</v>
      </c>
      <c r="D16" s="19" t="s">
        <v>285</v>
      </c>
      <c r="E16" s="30">
        <v>8.44</v>
      </c>
      <c r="F16" s="30">
        <v>8.44</v>
      </c>
      <c r="G16" s="30">
        <v>8.44</v>
      </c>
      <c r="H16" s="30"/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20">
        <v>0</v>
      </c>
    </row>
    <row r="17" spans="1:18" ht="31.5" customHeight="1">
      <c r="A17" s="19" t="s">
        <v>151</v>
      </c>
      <c r="B17" s="19" t="s">
        <v>66</v>
      </c>
      <c r="C17" s="19" t="s">
        <v>145</v>
      </c>
      <c r="D17" s="19" t="s">
        <v>286</v>
      </c>
      <c r="E17" s="30">
        <v>12</v>
      </c>
      <c r="F17" s="30">
        <v>12</v>
      </c>
      <c r="G17" s="30">
        <v>12</v>
      </c>
      <c r="H17" s="30"/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20">
        <v>0</v>
      </c>
    </row>
    <row r="18" spans="1:18" ht="31.5" customHeight="1">
      <c r="A18" s="19" t="s">
        <v>152</v>
      </c>
      <c r="B18" s="19"/>
      <c r="C18" s="19" t="s">
        <v>153</v>
      </c>
      <c r="D18" s="19"/>
      <c r="E18" s="30">
        <v>97.6</v>
      </c>
      <c r="F18" s="30">
        <v>97.6</v>
      </c>
      <c r="G18" s="30">
        <v>97.6</v>
      </c>
      <c r="H18" s="30"/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20">
        <v>0</v>
      </c>
    </row>
    <row r="19" spans="1:18" ht="31.5" customHeight="1">
      <c r="A19" s="19" t="s">
        <v>154</v>
      </c>
      <c r="B19" s="19" t="s">
        <v>66</v>
      </c>
      <c r="C19" s="19" t="s">
        <v>145</v>
      </c>
      <c r="D19" s="19" t="s">
        <v>287</v>
      </c>
      <c r="E19" s="30">
        <v>5</v>
      </c>
      <c r="F19" s="30">
        <v>5</v>
      </c>
      <c r="G19" s="30">
        <v>5</v>
      </c>
      <c r="H19" s="30"/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20">
        <v>0</v>
      </c>
    </row>
    <row r="20" spans="1:18" ht="31.5" customHeight="1">
      <c r="A20" s="19" t="s">
        <v>154</v>
      </c>
      <c r="B20" s="19" t="s">
        <v>66</v>
      </c>
      <c r="C20" s="19" t="s">
        <v>145</v>
      </c>
      <c r="D20" s="19" t="s">
        <v>288</v>
      </c>
      <c r="E20" s="30">
        <v>5</v>
      </c>
      <c r="F20" s="30">
        <v>5</v>
      </c>
      <c r="G20" s="30">
        <v>5</v>
      </c>
      <c r="H20" s="30"/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20">
        <v>0</v>
      </c>
    </row>
    <row r="21" spans="1:18" ht="31.5" customHeight="1">
      <c r="A21" s="19" t="s">
        <v>154</v>
      </c>
      <c r="B21" s="19" t="s">
        <v>66</v>
      </c>
      <c r="C21" s="19" t="s">
        <v>145</v>
      </c>
      <c r="D21" s="19" t="s">
        <v>289</v>
      </c>
      <c r="E21" s="30">
        <v>87.6</v>
      </c>
      <c r="F21" s="30">
        <v>87.6</v>
      </c>
      <c r="G21" s="30">
        <v>87.6</v>
      </c>
      <c r="H21" s="30"/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20">
        <v>0</v>
      </c>
    </row>
    <row r="22" spans="1:18" ht="31.5" customHeight="1">
      <c r="A22" s="19" t="s">
        <v>155</v>
      </c>
      <c r="B22" s="19"/>
      <c r="C22" s="19" t="s">
        <v>156</v>
      </c>
      <c r="D22" s="19"/>
      <c r="E22" s="30">
        <v>708.66</v>
      </c>
      <c r="F22" s="30">
        <v>702.66</v>
      </c>
      <c r="G22" s="30">
        <v>702.66</v>
      </c>
      <c r="H22" s="30"/>
      <c r="I22" s="30">
        <v>0</v>
      </c>
      <c r="J22" s="30">
        <v>0</v>
      </c>
      <c r="K22" s="30">
        <v>0</v>
      </c>
      <c r="L22" s="30">
        <v>6</v>
      </c>
      <c r="M22" s="30">
        <v>6</v>
      </c>
      <c r="N22" s="30">
        <v>0</v>
      </c>
      <c r="O22" s="30">
        <v>0</v>
      </c>
      <c r="P22" s="30">
        <v>0</v>
      </c>
      <c r="Q22" s="30">
        <v>0</v>
      </c>
      <c r="R22" s="20">
        <v>0</v>
      </c>
    </row>
    <row r="23" spans="1:18" ht="31.5" customHeight="1">
      <c r="A23" s="19" t="s">
        <v>142</v>
      </c>
      <c r="B23" s="19"/>
      <c r="C23" s="19" t="s">
        <v>157</v>
      </c>
      <c r="D23" s="19"/>
      <c r="E23" s="30">
        <v>454.66</v>
      </c>
      <c r="F23" s="30">
        <v>454.66</v>
      </c>
      <c r="G23" s="30">
        <v>454.66</v>
      </c>
      <c r="H23" s="30"/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20">
        <v>0</v>
      </c>
    </row>
    <row r="24" spans="1:18" ht="31.5" customHeight="1">
      <c r="A24" s="19" t="s">
        <v>158</v>
      </c>
      <c r="B24" s="19" t="s">
        <v>66</v>
      </c>
      <c r="C24" s="19" t="s">
        <v>145</v>
      </c>
      <c r="D24" s="19" t="s">
        <v>290</v>
      </c>
      <c r="E24" s="30">
        <v>5</v>
      </c>
      <c r="F24" s="30">
        <v>5</v>
      </c>
      <c r="G24" s="30">
        <v>5</v>
      </c>
      <c r="H24" s="30"/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20">
        <v>0</v>
      </c>
    </row>
    <row r="25" spans="1:18" ht="31.5" customHeight="1">
      <c r="A25" s="19" t="s">
        <v>158</v>
      </c>
      <c r="B25" s="19" t="s">
        <v>66</v>
      </c>
      <c r="C25" s="19" t="s">
        <v>145</v>
      </c>
      <c r="D25" s="19" t="s">
        <v>291</v>
      </c>
      <c r="E25" s="30">
        <v>177.03</v>
      </c>
      <c r="F25" s="30">
        <v>177.03</v>
      </c>
      <c r="G25" s="30">
        <v>177.03</v>
      </c>
      <c r="H25" s="30"/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20">
        <v>0</v>
      </c>
    </row>
    <row r="26" spans="1:18" ht="31.5" customHeight="1">
      <c r="A26" s="19" t="s">
        <v>158</v>
      </c>
      <c r="B26" s="19" t="s">
        <v>66</v>
      </c>
      <c r="C26" s="19" t="s">
        <v>145</v>
      </c>
      <c r="D26" s="19" t="s">
        <v>292</v>
      </c>
      <c r="E26" s="30">
        <v>219.78</v>
      </c>
      <c r="F26" s="30">
        <v>219.78</v>
      </c>
      <c r="G26" s="30">
        <v>219.78</v>
      </c>
      <c r="H26" s="30"/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20">
        <v>0</v>
      </c>
    </row>
    <row r="27" spans="1:18" ht="31.5" customHeight="1">
      <c r="A27" s="19" t="s">
        <v>158</v>
      </c>
      <c r="B27" s="19" t="s">
        <v>66</v>
      </c>
      <c r="C27" s="19" t="s">
        <v>145</v>
      </c>
      <c r="D27" s="19" t="s">
        <v>293</v>
      </c>
      <c r="E27" s="30">
        <v>52.85</v>
      </c>
      <c r="F27" s="30">
        <v>52.85</v>
      </c>
      <c r="G27" s="30">
        <v>52.85</v>
      </c>
      <c r="H27" s="30"/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20">
        <v>0</v>
      </c>
    </row>
    <row r="28" spans="1:18" ht="31.5" customHeight="1">
      <c r="A28" s="19" t="s">
        <v>146</v>
      </c>
      <c r="B28" s="19"/>
      <c r="C28" s="19" t="s">
        <v>159</v>
      </c>
      <c r="D28" s="19"/>
      <c r="E28" s="30">
        <v>239</v>
      </c>
      <c r="F28" s="30">
        <v>239</v>
      </c>
      <c r="G28" s="30">
        <v>239</v>
      </c>
      <c r="H28" s="30"/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20">
        <v>0</v>
      </c>
    </row>
    <row r="29" spans="1:18" ht="31.5" customHeight="1">
      <c r="A29" s="19" t="s">
        <v>160</v>
      </c>
      <c r="B29" s="19" t="s">
        <v>66</v>
      </c>
      <c r="C29" s="19" t="s">
        <v>145</v>
      </c>
      <c r="D29" s="19" t="s">
        <v>294</v>
      </c>
      <c r="E29" s="30">
        <v>10</v>
      </c>
      <c r="F29" s="30">
        <v>10</v>
      </c>
      <c r="G29" s="30">
        <v>10</v>
      </c>
      <c r="H29" s="30"/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20">
        <v>0</v>
      </c>
    </row>
    <row r="30" spans="1:18" ht="31.5" customHeight="1">
      <c r="A30" s="19" t="s">
        <v>160</v>
      </c>
      <c r="B30" s="19" t="s">
        <v>66</v>
      </c>
      <c r="C30" s="19" t="s">
        <v>145</v>
      </c>
      <c r="D30" s="19" t="s">
        <v>295</v>
      </c>
      <c r="E30" s="30">
        <v>25</v>
      </c>
      <c r="F30" s="30">
        <v>25</v>
      </c>
      <c r="G30" s="30">
        <v>25</v>
      </c>
      <c r="H30" s="30"/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20">
        <v>0</v>
      </c>
    </row>
    <row r="31" spans="1:18" ht="31.5" customHeight="1">
      <c r="A31" s="19" t="s">
        <v>160</v>
      </c>
      <c r="B31" s="19" t="s">
        <v>66</v>
      </c>
      <c r="C31" s="19" t="s">
        <v>145</v>
      </c>
      <c r="D31" s="19" t="s">
        <v>296</v>
      </c>
      <c r="E31" s="30">
        <v>200</v>
      </c>
      <c r="F31" s="30">
        <v>200</v>
      </c>
      <c r="G31" s="30">
        <v>200</v>
      </c>
      <c r="H31" s="30"/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20">
        <v>0</v>
      </c>
    </row>
    <row r="32" spans="1:18" ht="31.5" customHeight="1">
      <c r="A32" s="19" t="s">
        <v>160</v>
      </c>
      <c r="B32" s="19" t="s">
        <v>66</v>
      </c>
      <c r="C32" s="19" t="s">
        <v>145</v>
      </c>
      <c r="D32" s="19" t="s">
        <v>297</v>
      </c>
      <c r="E32" s="30">
        <v>4</v>
      </c>
      <c r="F32" s="30">
        <v>4</v>
      </c>
      <c r="G32" s="30">
        <v>4</v>
      </c>
      <c r="H32" s="30"/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20">
        <v>0</v>
      </c>
    </row>
    <row r="33" spans="1:18" ht="31.5" customHeight="1">
      <c r="A33" s="19" t="s">
        <v>161</v>
      </c>
      <c r="B33" s="19"/>
      <c r="C33" s="19" t="s">
        <v>162</v>
      </c>
      <c r="D33" s="19"/>
      <c r="E33" s="30">
        <v>9</v>
      </c>
      <c r="F33" s="30">
        <v>9</v>
      </c>
      <c r="G33" s="30">
        <v>9</v>
      </c>
      <c r="H33" s="30"/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20">
        <v>0</v>
      </c>
    </row>
    <row r="34" spans="1:18" ht="31.5" customHeight="1">
      <c r="A34" s="19" t="s">
        <v>163</v>
      </c>
      <c r="B34" s="19" t="s">
        <v>66</v>
      </c>
      <c r="C34" s="19" t="s">
        <v>145</v>
      </c>
      <c r="D34" s="19" t="s">
        <v>298</v>
      </c>
      <c r="E34" s="30">
        <v>2</v>
      </c>
      <c r="F34" s="30">
        <v>2</v>
      </c>
      <c r="G34" s="30">
        <v>2</v>
      </c>
      <c r="H34" s="30"/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20">
        <v>0</v>
      </c>
    </row>
    <row r="35" spans="1:18" ht="31.5" customHeight="1">
      <c r="A35" s="19" t="s">
        <v>163</v>
      </c>
      <c r="B35" s="19" t="s">
        <v>66</v>
      </c>
      <c r="C35" s="19" t="s">
        <v>145</v>
      </c>
      <c r="D35" s="19" t="s">
        <v>299</v>
      </c>
      <c r="E35" s="30">
        <v>7</v>
      </c>
      <c r="F35" s="30">
        <v>7</v>
      </c>
      <c r="G35" s="30">
        <v>7</v>
      </c>
      <c r="H35" s="30"/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20">
        <v>0</v>
      </c>
    </row>
    <row r="36" spans="1:18" ht="31.5" customHeight="1">
      <c r="A36" s="19" t="s">
        <v>164</v>
      </c>
      <c r="B36" s="19"/>
      <c r="C36" s="19" t="s">
        <v>165</v>
      </c>
      <c r="D36" s="19"/>
      <c r="E36" s="30">
        <v>6</v>
      </c>
      <c r="F36" s="30">
        <v>0</v>
      </c>
      <c r="G36" s="30">
        <v>0</v>
      </c>
      <c r="H36" s="30"/>
      <c r="I36" s="30">
        <v>0</v>
      </c>
      <c r="J36" s="30">
        <v>0</v>
      </c>
      <c r="K36" s="30">
        <v>0</v>
      </c>
      <c r="L36" s="30">
        <v>6</v>
      </c>
      <c r="M36" s="30">
        <v>6</v>
      </c>
      <c r="N36" s="30">
        <v>0</v>
      </c>
      <c r="O36" s="30">
        <v>0</v>
      </c>
      <c r="P36" s="30">
        <v>0</v>
      </c>
      <c r="Q36" s="30">
        <v>0</v>
      </c>
      <c r="R36" s="20">
        <v>0</v>
      </c>
    </row>
    <row r="37" spans="1:18" ht="31.5" customHeight="1">
      <c r="A37" s="19" t="s">
        <v>166</v>
      </c>
      <c r="B37" s="19" t="s">
        <v>66</v>
      </c>
      <c r="C37" s="19" t="s">
        <v>145</v>
      </c>
      <c r="D37" s="19" t="s">
        <v>300</v>
      </c>
      <c r="E37" s="30">
        <v>6</v>
      </c>
      <c r="F37" s="30">
        <v>0</v>
      </c>
      <c r="G37" s="30">
        <v>0</v>
      </c>
      <c r="H37" s="30"/>
      <c r="I37" s="30">
        <v>0</v>
      </c>
      <c r="J37" s="30">
        <v>0</v>
      </c>
      <c r="K37" s="30">
        <v>0</v>
      </c>
      <c r="L37" s="30">
        <v>6</v>
      </c>
      <c r="M37" s="30">
        <v>6</v>
      </c>
      <c r="N37" s="30">
        <v>0</v>
      </c>
      <c r="O37" s="30">
        <v>0</v>
      </c>
      <c r="P37" s="30">
        <v>0</v>
      </c>
      <c r="Q37" s="30">
        <v>0</v>
      </c>
      <c r="R37" s="20">
        <v>0</v>
      </c>
    </row>
    <row r="38" spans="1:18" ht="31.5" customHeight="1">
      <c r="A38" s="19" t="s">
        <v>167</v>
      </c>
      <c r="B38" s="19"/>
      <c r="C38" s="19" t="s">
        <v>168</v>
      </c>
      <c r="D38" s="19"/>
      <c r="E38" s="30">
        <f>E39+E47+E50</f>
        <v>2871.9900000000002</v>
      </c>
      <c r="F38" s="30">
        <f t="shared" ref="F38:G38" si="1">F39+F47+F50</f>
        <v>2871.9900000000002</v>
      </c>
      <c r="G38" s="30">
        <f t="shared" si="1"/>
        <v>2871.9900000000002</v>
      </c>
      <c r="H38" s="30"/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20">
        <v>0</v>
      </c>
    </row>
    <row r="39" spans="1:18" ht="31.5" customHeight="1">
      <c r="A39" s="19" t="s">
        <v>142</v>
      </c>
      <c r="B39" s="19"/>
      <c r="C39" s="19" t="s">
        <v>169</v>
      </c>
      <c r="D39" s="19"/>
      <c r="E39" s="30">
        <f>SUM(E40:E46)</f>
        <v>2491.6999999999998</v>
      </c>
      <c r="F39" s="30">
        <f t="shared" ref="F39:G39" si="2">SUM(F40:F46)</f>
        <v>2491.6999999999998</v>
      </c>
      <c r="G39" s="30">
        <f t="shared" si="2"/>
        <v>2491.6999999999998</v>
      </c>
      <c r="H39" s="30"/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20">
        <v>0</v>
      </c>
    </row>
    <row r="40" spans="1:18" ht="31.5" customHeight="1">
      <c r="A40" s="19" t="s">
        <v>170</v>
      </c>
      <c r="B40" s="19" t="s">
        <v>66</v>
      </c>
      <c r="C40" s="19" t="s">
        <v>145</v>
      </c>
      <c r="D40" s="19" t="s">
        <v>301</v>
      </c>
      <c r="E40" s="30">
        <v>240</v>
      </c>
      <c r="F40" s="30">
        <v>240</v>
      </c>
      <c r="G40" s="30">
        <v>240</v>
      </c>
      <c r="H40" s="30"/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20">
        <v>0</v>
      </c>
    </row>
    <row r="41" spans="1:18" ht="31.5" customHeight="1">
      <c r="A41" s="19" t="s">
        <v>170</v>
      </c>
      <c r="B41" s="19" t="s">
        <v>66</v>
      </c>
      <c r="C41" s="19" t="s">
        <v>145</v>
      </c>
      <c r="D41" s="19" t="s">
        <v>302</v>
      </c>
      <c r="E41" s="30">
        <v>326.58</v>
      </c>
      <c r="F41" s="30">
        <v>326.58</v>
      </c>
      <c r="G41" s="30">
        <v>326.58</v>
      </c>
      <c r="H41" s="30"/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20">
        <v>0</v>
      </c>
    </row>
    <row r="42" spans="1:18" ht="31.5" customHeight="1">
      <c r="A42" s="19" t="s">
        <v>170</v>
      </c>
      <c r="B42" s="19" t="s">
        <v>66</v>
      </c>
      <c r="C42" s="19" t="s">
        <v>145</v>
      </c>
      <c r="D42" s="19" t="s">
        <v>303</v>
      </c>
      <c r="E42" s="30">
        <v>47.53</v>
      </c>
      <c r="F42" s="30">
        <v>47.53</v>
      </c>
      <c r="G42" s="30">
        <v>47.53</v>
      </c>
      <c r="H42" s="30"/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20">
        <v>0</v>
      </c>
    </row>
    <row r="43" spans="1:18" ht="31.5" customHeight="1">
      <c r="A43" s="19" t="s">
        <v>170</v>
      </c>
      <c r="B43" s="19" t="s">
        <v>66</v>
      </c>
      <c r="C43" s="19" t="s">
        <v>145</v>
      </c>
      <c r="D43" s="19" t="s">
        <v>304</v>
      </c>
      <c r="E43" s="30">
        <v>65.040000000000006</v>
      </c>
      <c r="F43" s="30">
        <v>65.040000000000006</v>
      </c>
      <c r="G43" s="30">
        <v>65.040000000000006</v>
      </c>
      <c r="H43" s="30"/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20">
        <v>0</v>
      </c>
    </row>
    <row r="44" spans="1:18" ht="31.5" customHeight="1">
      <c r="A44" s="19" t="s">
        <v>170</v>
      </c>
      <c r="B44" s="19" t="s">
        <v>66</v>
      </c>
      <c r="C44" s="19" t="s">
        <v>145</v>
      </c>
      <c r="D44" s="19" t="s">
        <v>305</v>
      </c>
      <c r="E44" s="30">
        <v>22.96</v>
      </c>
      <c r="F44" s="30">
        <v>22.96</v>
      </c>
      <c r="G44" s="30">
        <v>22.96</v>
      </c>
      <c r="H44" s="30"/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20">
        <v>0</v>
      </c>
    </row>
    <row r="45" spans="1:18" ht="31.5" customHeight="1">
      <c r="A45" s="19" t="s">
        <v>170</v>
      </c>
      <c r="B45" s="19" t="s">
        <v>66</v>
      </c>
      <c r="C45" s="19" t="s">
        <v>145</v>
      </c>
      <c r="D45" s="19" t="s">
        <v>306</v>
      </c>
      <c r="E45" s="30">
        <v>1500</v>
      </c>
      <c r="F45" s="30">
        <v>1500</v>
      </c>
      <c r="G45" s="30">
        <v>1500</v>
      </c>
      <c r="H45" s="30"/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20">
        <v>0</v>
      </c>
    </row>
    <row r="46" spans="1:18" ht="31.5" customHeight="1">
      <c r="A46" s="19" t="s">
        <v>170</v>
      </c>
      <c r="B46" s="19" t="s">
        <v>66</v>
      </c>
      <c r="C46" s="19" t="s">
        <v>145</v>
      </c>
      <c r="D46" s="19" t="s">
        <v>307</v>
      </c>
      <c r="E46" s="30">
        <v>289.58999999999997</v>
      </c>
      <c r="F46" s="30">
        <v>289.58999999999997</v>
      </c>
      <c r="G46" s="30">
        <v>289.58999999999997</v>
      </c>
      <c r="H46" s="30"/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20">
        <v>0</v>
      </c>
    </row>
    <row r="47" spans="1:18" ht="31.5" customHeight="1">
      <c r="A47" s="19" t="s">
        <v>146</v>
      </c>
      <c r="B47" s="19"/>
      <c r="C47" s="19" t="s">
        <v>171</v>
      </c>
      <c r="D47" s="19"/>
      <c r="E47" s="30">
        <f>SUM(E48:E49)</f>
        <v>358.01</v>
      </c>
      <c r="F47" s="30">
        <f t="shared" ref="F47:G47" si="3">SUM(F48:F49)</f>
        <v>358.01</v>
      </c>
      <c r="G47" s="30">
        <f t="shared" si="3"/>
        <v>358.01</v>
      </c>
      <c r="H47" s="30"/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20">
        <v>0</v>
      </c>
    </row>
    <row r="48" spans="1:18" ht="31.5" customHeight="1">
      <c r="A48" s="19" t="s">
        <v>172</v>
      </c>
      <c r="B48" s="19" t="s">
        <v>66</v>
      </c>
      <c r="C48" s="19" t="s">
        <v>145</v>
      </c>
      <c r="D48" s="19" t="s">
        <v>308</v>
      </c>
      <c r="E48" s="30">
        <v>280.5</v>
      </c>
      <c r="F48" s="30">
        <v>280.5</v>
      </c>
      <c r="G48" s="30">
        <v>280.5</v>
      </c>
      <c r="H48" s="30"/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20">
        <v>0</v>
      </c>
    </row>
    <row r="49" spans="1:18" ht="31.5" customHeight="1">
      <c r="A49" s="19" t="s">
        <v>172</v>
      </c>
      <c r="B49" s="19" t="s">
        <v>66</v>
      </c>
      <c r="C49" s="19" t="s">
        <v>145</v>
      </c>
      <c r="D49" s="19" t="s">
        <v>309</v>
      </c>
      <c r="E49" s="30">
        <v>77.510000000000005</v>
      </c>
      <c r="F49" s="30">
        <v>77.510000000000005</v>
      </c>
      <c r="G49" s="30">
        <v>77.510000000000005</v>
      </c>
      <c r="H49" s="30"/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20">
        <v>0</v>
      </c>
    </row>
    <row r="50" spans="1:18" ht="31.5" customHeight="1">
      <c r="A50" s="19" t="s">
        <v>152</v>
      </c>
      <c r="B50" s="19"/>
      <c r="C50" s="19" t="s">
        <v>173</v>
      </c>
      <c r="D50" s="19"/>
      <c r="E50" s="30">
        <v>22.28</v>
      </c>
      <c r="F50" s="30">
        <v>22.28</v>
      </c>
      <c r="G50" s="30">
        <v>22.28</v>
      </c>
      <c r="H50" s="30"/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20">
        <v>0</v>
      </c>
    </row>
    <row r="51" spans="1:18" ht="31.5" customHeight="1">
      <c r="A51" s="19" t="s">
        <v>174</v>
      </c>
      <c r="B51" s="19" t="s">
        <v>66</v>
      </c>
      <c r="C51" s="19" t="s">
        <v>145</v>
      </c>
      <c r="D51" s="19" t="s">
        <v>310</v>
      </c>
      <c r="E51" s="30">
        <v>22.28</v>
      </c>
      <c r="F51" s="30">
        <v>22.28</v>
      </c>
      <c r="G51" s="30">
        <v>22.28</v>
      </c>
      <c r="H51" s="30"/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20">
        <v>0</v>
      </c>
    </row>
    <row r="52" spans="1:18" ht="17.100000000000001" customHeight="1">
      <c r="A52" s="34"/>
      <c r="C52" s="22"/>
      <c r="F52" s="22"/>
      <c r="G52" s="22"/>
      <c r="H52" s="22"/>
      <c r="J52" s="22"/>
      <c r="K52" s="22"/>
      <c r="L52" s="22"/>
      <c r="M52" s="22"/>
    </row>
    <row r="53" spans="1:18" ht="17.100000000000001" customHeight="1">
      <c r="A53" s="34"/>
      <c r="C53" s="22"/>
      <c r="F53" s="22"/>
      <c r="G53" s="22"/>
      <c r="J53" s="22"/>
      <c r="M53" s="22"/>
    </row>
  </sheetData>
  <mergeCells count="10">
    <mergeCell ref="F4:I4"/>
    <mergeCell ref="L4:O4"/>
    <mergeCell ref="P4:R4"/>
    <mergeCell ref="A4:A5"/>
    <mergeCell ref="B4:B5"/>
    <mergeCell ref="C4:C5"/>
    <mergeCell ref="D4:D5"/>
    <mergeCell ref="E4:E5"/>
    <mergeCell ref="J4:J5"/>
    <mergeCell ref="K4:K5"/>
  </mergeCells>
  <phoneticPr fontId="0" type="noConversion"/>
  <printOptions horizontalCentered="1"/>
  <pageMargins left="0.25138888888888888" right="0.25138888888888888" top="0.75138888888888888" bottom="0.3576388888888889" header="0.2986111111111111" footer="0.2986111111111111"/>
  <pageSetup paperSize="9" scale="44" fitToHeight="1000" orientation="landscape" r:id="rId1"/>
  <headerFooter alignWithMargins="0">
    <oddFooter>第 &amp;P 页</oddFooter>
  </headerFooter>
  <rowBreaks count="2" manualBreakCount="2">
    <brk id="35" max="17" man="1"/>
    <brk id="49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17"/>
  <sheetViews>
    <sheetView showGridLines="0" showZeros="0" tabSelected="1" workbookViewId="0">
      <selection activeCell="F13" sqref="F13"/>
    </sheetView>
  </sheetViews>
  <sheetFormatPr defaultColWidth="9.1640625" defaultRowHeight="11.25"/>
  <cols>
    <col min="1" max="1" width="15" customWidth="1"/>
    <col min="2" max="2" width="20" customWidth="1"/>
    <col min="3" max="3" width="33" customWidth="1"/>
    <col min="4" max="4" width="74.6640625" customWidth="1"/>
    <col min="5" max="5" width="21" customWidth="1"/>
    <col min="6" max="6" width="24.5" customWidth="1"/>
  </cols>
  <sheetData>
    <row r="1" spans="1:242" ht="27.75" customHeight="1">
      <c r="A1" s="1"/>
      <c r="B1" s="2"/>
      <c r="C1" s="2"/>
      <c r="D1" s="2"/>
      <c r="E1" s="3" t="s">
        <v>311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</row>
    <row r="2" spans="1:242" ht="33.75" customHeight="1">
      <c r="A2" s="4" t="s">
        <v>312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</row>
    <row r="3" spans="1:242" ht="27.75" customHeight="1">
      <c r="A3" s="6" t="s">
        <v>323</v>
      </c>
      <c r="B3" s="7"/>
      <c r="C3" s="7"/>
      <c r="D3" s="7"/>
      <c r="E3" s="8" t="s">
        <v>2</v>
      </c>
      <c r="F3" s="9"/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</row>
    <row r="4" spans="1:242" ht="65.25" customHeight="1">
      <c r="A4" s="12" t="s">
        <v>313</v>
      </c>
      <c r="B4" s="13" t="s">
        <v>49</v>
      </c>
      <c r="C4" s="13" t="s">
        <v>314</v>
      </c>
      <c r="D4" s="13" t="s">
        <v>315</v>
      </c>
      <c r="E4" s="14" t="s">
        <v>278</v>
      </c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</row>
    <row r="5" spans="1:242" ht="34.5" customHeight="1">
      <c r="A5" s="17"/>
      <c r="B5" s="18"/>
      <c r="C5" s="19"/>
      <c r="D5" s="19" t="s">
        <v>51</v>
      </c>
      <c r="E5" s="20">
        <v>2116.08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</row>
    <row r="6" spans="1:242" ht="34.5" customHeight="1">
      <c r="A6" s="17"/>
      <c r="B6" s="18" t="s">
        <v>66</v>
      </c>
      <c r="C6" s="19"/>
      <c r="D6" s="19" t="s">
        <v>67</v>
      </c>
      <c r="E6" s="20">
        <v>2116.08</v>
      </c>
    </row>
    <row r="7" spans="1:242" ht="34.5" customHeight="1">
      <c r="A7" s="17" t="s">
        <v>74</v>
      </c>
      <c r="B7" s="18" t="s">
        <v>75</v>
      </c>
      <c r="C7" s="19" t="s">
        <v>72</v>
      </c>
      <c r="D7" s="19" t="s">
        <v>316</v>
      </c>
      <c r="E7" s="20">
        <v>8.3000000000000007</v>
      </c>
    </row>
    <row r="8" spans="1:242" ht="34.5" customHeight="1">
      <c r="A8" s="17" t="s">
        <v>91</v>
      </c>
      <c r="B8" s="18" t="s">
        <v>75</v>
      </c>
      <c r="C8" s="19" t="s">
        <v>73</v>
      </c>
      <c r="D8" s="19" t="s">
        <v>317</v>
      </c>
      <c r="E8" s="20">
        <v>65.040000000000006</v>
      </c>
    </row>
    <row r="9" spans="1:242" ht="34.5" customHeight="1">
      <c r="A9" s="17" t="s">
        <v>91</v>
      </c>
      <c r="B9" s="18" t="s">
        <v>75</v>
      </c>
      <c r="C9" s="19" t="s">
        <v>73</v>
      </c>
      <c r="D9" s="19" t="s">
        <v>318</v>
      </c>
      <c r="E9" s="20">
        <v>232.25</v>
      </c>
    </row>
    <row r="10" spans="1:242" ht="34.5" customHeight="1">
      <c r="A10" s="17" t="s">
        <v>91</v>
      </c>
      <c r="B10" s="18" t="s">
        <v>75</v>
      </c>
      <c r="C10" s="19" t="s">
        <v>73</v>
      </c>
      <c r="D10" s="19" t="s">
        <v>319</v>
      </c>
      <c r="E10" s="20">
        <v>22.96</v>
      </c>
    </row>
    <row r="11" spans="1:242" ht="34.5" customHeight="1">
      <c r="A11" s="17" t="s">
        <v>91</v>
      </c>
      <c r="B11" s="18" t="s">
        <v>75</v>
      </c>
      <c r="C11" s="19" t="s">
        <v>73</v>
      </c>
      <c r="D11" s="19" t="s">
        <v>320</v>
      </c>
      <c r="E11" s="20">
        <v>47.53</v>
      </c>
    </row>
    <row r="12" spans="1:242" ht="34.5" customHeight="1">
      <c r="A12" s="17" t="s">
        <v>91</v>
      </c>
      <c r="B12" s="18" t="s">
        <v>75</v>
      </c>
      <c r="C12" s="19" t="s">
        <v>73</v>
      </c>
      <c r="D12" s="19" t="s">
        <v>321</v>
      </c>
      <c r="E12" s="20">
        <v>240</v>
      </c>
    </row>
    <row r="13" spans="1:242" ht="34.5" customHeight="1">
      <c r="A13" s="17" t="s">
        <v>91</v>
      </c>
      <c r="B13" s="18" t="s">
        <v>75</v>
      </c>
      <c r="C13" s="19" t="s">
        <v>73</v>
      </c>
      <c r="D13" s="19" t="s">
        <v>322</v>
      </c>
      <c r="E13" s="20">
        <v>1500</v>
      </c>
    </row>
    <row r="14" spans="1:242" ht="17.100000000000001" customHeight="1">
      <c r="A14" s="22"/>
      <c r="B14" s="22"/>
      <c r="C14" s="22"/>
      <c r="D14" s="22"/>
      <c r="E14" s="22"/>
      <c r="F14" s="21"/>
    </row>
    <row r="15" spans="1:242" ht="17.100000000000001" customHeight="1">
      <c r="A15" s="22"/>
      <c r="B15" s="22"/>
      <c r="C15" s="22"/>
      <c r="D15" s="22"/>
      <c r="E15" s="22"/>
    </row>
    <row r="16" spans="1:242" ht="17.100000000000001" customHeight="1">
      <c r="A16" s="22"/>
      <c r="C16" s="22"/>
    </row>
    <row r="17" ht="17.100000000000001" customHeight="1"/>
  </sheetData>
  <phoneticPr fontId="0" type="noConversion"/>
  <printOptions horizontalCentered="1"/>
  <pageMargins left="0.78740157480314943" right="0.78740157480314943" top="0.59055118110236215" bottom="0.59055118110236215" header="0.39370078740157471" footer="0.39370078740157471"/>
  <pageSetup paperSize="9" scale="97" fitToHeight="1000" orientation="landscape" r:id="rId1"/>
  <headerFooter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9"/>
  <sheetViews>
    <sheetView showGridLines="0" showZeros="0" workbookViewId="0">
      <selection activeCell="E19" sqref="E19"/>
    </sheetView>
  </sheetViews>
  <sheetFormatPr defaultColWidth="9.1640625" defaultRowHeight="11.25"/>
  <cols>
    <col min="1" max="1" width="14.6640625" customWidth="1"/>
    <col min="2" max="2" width="28.6640625" customWidth="1"/>
    <col min="3" max="4" width="12.83203125" bestFit="1" customWidth="1"/>
    <col min="5" max="5" width="13" customWidth="1"/>
    <col min="6" max="9" width="7.33203125" customWidth="1"/>
    <col min="10" max="10" width="10.6640625" customWidth="1"/>
    <col min="11" max="13" width="6.5" customWidth="1"/>
    <col min="14" max="14" width="9" bestFit="1" customWidth="1"/>
    <col min="15" max="15" width="8.83203125" customWidth="1"/>
    <col min="16" max="18" width="7.83203125" customWidth="1"/>
    <col min="19" max="19" width="9.33203125" customWidth="1"/>
    <col min="20" max="20" width="15.33203125" customWidth="1"/>
    <col min="21" max="21" width="13.83203125" customWidth="1"/>
    <col min="22" max="22" width="15.1640625" customWidth="1"/>
    <col min="23" max="23" width="15" customWidth="1"/>
    <col min="24" max="24" width="17.1640625" customWidth="1"/>
    <col min="25" max="243" width="6.6640625" customWidth="1"/>
    <col min="244" max="249" width="6.83203125" customWidth="1"/>
  </cols>
  <sheetData>
    <row r="1" spans="1:25" ht="26.1" customHeight="1">
      <c r="A1" s="114"/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2"/>
      <c r="M1" s="115"/>
      <c r="N1" s="115"/>
      <c r="O1" s="115"/>
      <c r="P1" s="115"/>
      <c r="Q1" s="115"/>
      <c r="R1" s="115"/>
      <c r="S1" s="66" t="s">
        <v>47</v>
      </c>
      <c r="T1" s="115"/>
      <c r="U1" s="115"/>
      <c r="V1" s="115"/>
      <c r="W1" s="115"/>
      <c r="Y1" s="2"/>
    </row>
    <row r="2" spans="1:25" ht="45.75" customHeight="1">
      <c r="A2" s="128" t="s">
        <v>48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17"/>
      <c r="U2" s="117"/>
      <c r="V2" s="117"/>
      <c r="W2" s="117"/>
      <c r="X2" s="117"/>
      <c r="Y2" s="119"/>
    </row>
    <row r="3" spans="1:25" ht="39" customHeight="1">
      <c r="A3" s="37" t="s">
        <v>323</v>
      </c>
      <c r="B3" s="7"/>
      <c r="C3" s="7"/>
      <c r="D3" s="7"/>
      <c r="E3" s="7"/>
      <c r="F3" s="116"/>
      <c r="G3" s="116"/>
      <c r="H3" s="116"/>
      <c r="I3" s="116"/>
      <c r="J3" s="116"/>
      <c r="K3" s="116"/>
      <c r="L3" s="36"/>
      <c r="M3" s="116"/>
      <c r="N3" s="116"/>
      <c r="O3" s="116"/>
      <c r="P3" s="116"/>
      <c r="Q3" s="116"/>
      <c r="R3" s="116"/>
      <c r="S3" s="66" t="s">
        <v>2</v>
      </c>
      <c r="T3" s="118"/>
      <c r="U3" s="118"/>
      <c r="V3" s="118"/>
      <c r="W3" s="118"/>
      <c r="Y3" s="36"/>
    </row>
    <row r="4" spans="1:25" ht="41.1" customHeight="1">
      <c r="A4" s="132" t="s">
        <v>49</v>
      </c>
      <c r="B4" s="134" t="s">
        <v>50</v>
      </c>
      <c r="C4" s="136" t="s">
        <v>51</v>
      </c>
      <c r="D4" s="129" t="s">
        <v>52</v>
      </c>
      <c r="E4" s="129"/>
      <c r="F4" s="129"/>
      <c r="G4" s="129"/>
      <c r="H4" s="129"/>
      <c r="I4" s="129"/>
      <c r="J4" s="129"/>
      <c r="K4" s="129"/>
      <c r="L4" s="129"/>
      <c r="M4" s="129"/>
      <c r="N4" s="130" t="s">
        <v>53</v>
      </c>
      <c r="O4" s="129"/>
      <c r="P4" s="129"/>
      <c r="Q4" s="129"/>
      <c r="R4" s="131"/>
      <c r="S4" s="131"/>
      <c r="T4" s="21"/>
      <c r="U4" s="21"/>
      <c r="V4" s="21"/>
      <c r="W4" s="21"/>
      <c r="X4" s="21"/>
      <c r="Y4" s="21"/>
    </row>
    <row r="5" spans="1:25" ht="48" customHeight="1">
      <c r="A5" s="133"/>
      <c r="B5" s="135"/>
      <c r="C5" s="137"/>
      <c r="D5" s="29" t="s">
        <v>54</v>
      </c>
      <c r="E5" s="29" t="s">
        <v>55</v>
      </c>
      <c r="F5" s="29" t="s">
        <v>56</v>
      </c>
      <c r="G5" s="29" t="s">
        <v>57</v>
      </c>
      <c r="H5" s="29" t="s">
        <v>58</v>
      </c>
      <c r="I5" s="29" t="s">
        <v>59</v>
      </c>
      <c r="J5" s="29" t="s">
        <v>60</v>
      </c>
      <c r="K5" s="29" t="s">
        <v>61</v>
      </c>
      <c r="L5" s="29" t="s">
        <v>62</v>
      </c>
      <c r="M5" s="29" t="s">
        <v>63</v>
      </c>
      <c r="N5" s="29" t="s">
        <v>54</v>
      </c>
      <c r="O5" s="29" t="s">
        <v>55</v>
      </c>
      <c r="P5" s="29" t="s">
        <v>56</v>
      </c>
      <c r="Q5" s="29" t="s">
        <v>57</v>
      </c>
      <c r="R5" s="29" t="s">
        <v>58</v>
      </c>
      <c r="S5" s="29" t="s">
        <v>64</v>
      </c>
      <c r="T5" s="21"/>
      <c r="U5" s="21"/>
      <c r="V5" s="7"/>
      <c r="W5" s="21"/>
      <c r="X5" s="21"/>
      <c r="Y5" s="7"/>
    </row>
    <row r="6" spans="1:25" ht="42" customHeight="1">
      <c r="A6" s="19"/>
      <c r="B6" s="19" t="s">
        <v>51</v>
      </c>
      <c r="C6" s="30">
        <v>5625.58</v>
      </c>
      <c r="D6" s="20">
        <v>5619.58</v>
      </c>
      <c r="E6" s="43">
        <v>5619.58</v>
      </c>
      <c r="F6" s="30">
        <v>0</v>
      </c>
      <c r="G6" s="20">
        <v>0</v>
      </c>
      <c r="H6" s="43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20">
        <v>6</v>
      </c>
      <c r="O6" s="43">
        <v>6</v>
      </c>
      <c r="P6" s="30">
        <v>0</v>
      </c>
      <c r="Q6" s="30">
        <v>0</v>
      </c>
      <c r="R6" s="30">
        <v>0</v>
      </c>
      <c r="S6" s="20">
        <v>0</v>
      </c>
      <c r="T6" s="21"/>
      <c r="U6" s="21"/>
      <c r="V6" s="21"/>
      <c r="W6" s="7"/>
      <c r="X6" s="7"/>
      <c r="Y6" s="7"/>
    </row>
    <row r="7" spans="1:25" ht="42" customHeight="1">
      <c r="A7" s="19" t="s">
        <v>66</v>
      </c>
      <c r="B7" s="19" t="s">
        <v>67</v>
      </c>
      <c r="C7" s="30">
        <v>5625.58</v>
      </c>
      <c r="D7" s="20">
        <v>5619.58</v>
      </c>
      <c r="E7" s="43">
        <v>5619.58</v>
      </c>
      <c r="F7" s="30">
        <v>0</v>
      </c>
      <c r="G7" s="20">
        <v>0</v>
      </c>
      <c r="H7" s="43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20">
        <v>6</v>
      </c>
      <c r="O7" s="43">
        <v>6</v>
      </c>
      <c r="P7" s="30">
        <v>0</v>
      </c>
      <c r="Q7" s="30">
        <v>0</v>
      </c>
      <c r="R7" s="30">
        <v>0</v>
      </c>
      <c r="S7" s="20">
        <v>0</v>
      </c>
      <c r="T7" s="21"/>
      <c r="U7" s="7"/>
      <c r="V7" s="7"/>
      <c r="W7" s="7"/>
      <c r="X7" s="7"/>
      <c r="Y7" s="7"/>
    </row>
    <row r="8" spans="1:25" ht="21.75" customHeight="1">
      <c r="A8" s="7"/>
      <c r="B8" s="21"/>
      <c r="C8" s="7"/>
      <c r="D8" s="7"/>
      <c r="E8" s="21"/>
      <c r="F8" s="21"/>
      <c r="G8" s="21"/>
      <c r="H8" s="7"/>
      <c r="I8" s="21"/>
      <c r="J8" s="21"/>
      <c r="K8" s="7"/>
      <c r="L8" s="7"/>
      <c r="M8" s="7"/>
      <c r="N8" s="21"/>
      <c r="O8" s="21"/>
      <c r="P8" s="7"/>
      <c r="Q8" s="21"/>
      <c r="R8" s="21"/>
      <c r="S8" s="21"/>
      <c r="T8" s="7"/>
      <c r="U8" s="21"/>
      <c r="V8" s="7"/>
      <c r="W8" s="21"/>
      <c r="X8" s="7"/>
      <c r="Y8" s="7"/>
    </row>
    <row r="9" spans="1:25" ht="25.5" customHeight="1">
      <c r="A9" s="7"/>
      <c r="B9" s="7"/>
      <c r="C9" s="21"/>
      <c r="D9" s="21"/>
      <c r="E9" s="7"/>
      <c r="F9" s="21"/>
      <c r="G9" s="7"/>
      <c r="H9" s="21"/>
      <c r="I9" s="7"/>
      <c r="J9" s="7"/>
      <c r="K9" s="7"/>
      <c r="L9" s="7"/>
      <c r="M9" s="7"/>
      <c r="N9" s="7"/>
      <c r="O9" s="7"/>
      <c r="P9" s="21"/>
      <c r="Q9" s="21"/>
      <c r="R9" s="21"/>
      <c r="S9" s="7"/>
      <c r="T9" s="21"/>
      <c r="U9" s="7"/>
      <c r="V9" s="7"/>
      <c r="W9" s="7"/>
      <c r="X9" s="7"/>
      <c r="Y9" s="7"/>
    </row>
  </sheetData>
  <mergeCells count="6">
    <mergeCell ref="A2:S2"/>
    <mergeCell ref="D4:M4"/>
    <mergeCell ref="N4:S4"/>
    <mergeCell ref="A4:A5"/>
    <mergeCell ref="B4:B5"/>
    <mergeCell ref="C4:C5"/>
  </mergeCells>
  <phoneticPr fontId="0" type="noConversion"/>
  <printOptions horizontalCentered="1"/>
  <pageMargins left="0.78740157480314943" right="0.78740157480314943" top="0.59055118110236215" bottom="0.59055118110236215" header="0.39370078740157471" footer="0.39370078740157471"/>
  <pageSetup paperSize="9" scale="82" fitToHeight="100" orientation="landscape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R73"/>
  <sheetViews>
    <sheetView showGridLines="0" showZeros="0" workbookViewId="0">
      <selection activeCell="E8" sqref="E8"/>
    </sheetView>
  </sheetViews>
  <sheetFormatPr defaultColWidth="9.1640625" defaultRowHeight="11.25"/>
  <cols>
    <col min="1" max="1" width="18.1640625" customWidth="1"/>
    <col min="2" max="2" width="21.83203125" customWidth="1"/>
    <col min="3" max="3" width="58.83203125" customWidth="1"/>
    <col min="4" max="4" width="29.33203125" customWidth="1"/>
    <col min="5" max="5" width="27.6640625" customWidth="1"/>
    <col min="6" max="6" width="27.33203125" customWidth="1"/>
    <col min="7" max="44" width="8" customWidth="1"/>
  </cols>
  <sheetData>
    <row r="1" spans="1:44" ht="30.95" customHeight="1">
      <c r="A1" s="2"/>
      <c r="B1" s="102"/>
      <c r="C1" s="102"/>
      <c r="D1" s="102"/>
      <c r="E1" s="102"/>
      <c r="F1" s="58" t="s">
        <v>68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45.95" customHeight="1">
      <c r="A2" s="4" t="s">
        <v>69</v>
      </c>
      <c r="B2" s="4"/>
      <c r="C2" s="4"/>
      <c r="D2" s="4"/>
      <c r="E2" s="4"/>
      <c r="F2" s="4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</row>
    <row r="3" spans="1:44" ht="33" customHeight="1">
      <c r="A3" s="67" t="s">
        <v>323</v>
      </c>
      <c r="B3" s="7"/>
      <c r="C3" s="7"/>
      <c r="D3" s="7"/>
      <c r="E3" s="7"/>
      <c r="F3" s="104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ht="62.1" customHeight="1">
      <c r="A4" s="105" t="s">
        <v>70</v>
      </c>
      <c r="B4" s="12" t="s">
        <v>49</v>
      </c>
      <c r="C4" s="12" t="s">
        <v>71</v>
      </c>
      <c r="D4" s="28" t="s">
        <v>51</v>
      </c>
      <c r="E4" s="28" t="s">
        <v>72</v>
      </c>
      <c r="F4" s="12" t="s">
        <v>73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</row>
    <row r="5" spans="1:44" ht="45" customHeight="1">
      <c r="A5" s="19"/>
      <c r="B5" s="17"/>
      <c r="C5" s="106" t="s">
        <v>51</v>
      </c>
      <c r="D5" s="30">
        <v>5625.58</v>
      </c>
      <c r="E5" s="30">
        <v>1859.89</v>
      </c>
      <c r="F5" s="20">
        <v>3765.69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</row>
    <row r="6" spans="1:44" ht="45" customHeight="1">
      <c r="A6" s="19"/>
      <c r="B6" s="17" t="s">
        <v>66</v>
      </c>
      <c r="C6" s="106" t="s">
        <v>67</v>
      </c>
      <c r="D6" s="30">
        <v>5625.58</v>
      </c>
      <c r="E6" s="30">
        <v>1859.89</v>
      </c>
      <c r="F6" s="20">
        <v>3765.69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</row>
    <row r="7" spans="1:44" ht="45" customHeight="1">
      <c r="A7" s="19" t="s">
        <v>74</v>
      </c>
      <c r="B7" s="17" t="s">
        <v>75</v>
      </c>
      <c r="C7" s="106" t="s">
        <v>76</v>
      </c>
      <c r="D7" s="30">
        <v>1859.89</v>
      </c>
      <c r="E7" s="30">
        <v>1859.89</v>
      </c>
      <c r="F7" s="20">
        <v>0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</row>
    <row r="8" spans="1:44" ht="45" customHeight="1">
      <c r="A8" s="19" t="s">
        <v>77</v>
      </c>
      <c r="B8" s="17" t="s">
        <v>75</v>
      </c>
      <c r="C8" s="106" t="s">
        <v>78</v>
      </c>
      <c r="D8" s="30">
        <v>27</v>
      </c>
      <c r="E8" s="30">
        <v>0</v>
      </c>
      <c r="F8" s="20">
        <v>27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</row>
    <row r="9" spans="1:44" ht="45" customHeight="1">
      <c r="A9" s="19" t="s">
        <v>79</v>
      </c>
      <c r="B9" s="17" t="s">
        <v>75</v>
      </c>
      <c r="C9" s="106" t="s">
        <v>80</v>
      </c>
      <c r="D9" s="30">
        <v>60.44</v>
      </c>
      <c r="E9" s="30">
        <v>0</v>
      </c>
      <c r="F9" s="20">
        <v>60.44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</row>
    <row r="10" spans="1:44" ht="45" customHeight="1">
      <c r="A10" s="19" t="s">
        <v>81</v>
      </c>
      <c r="B10" s="17" t="s">
        <v>75</v>
      </c>
      <c r="C10" s="106" t="s">
        <v>82</v>
      </c>
      <c r="D10" s="30">
        <v>97.6</v>
      </c>
      <c r="E10" s="30">
        <v>0</v>
      </c>
      <c r="F10" s="20">
        <v>97.6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</row>
    <row r="11" spans="1:44" ht="45" customHeight="1">
      <c r="A11" s="19" t="s">
        <v>83</v>
      </c>
      <c r="B11" s="17" t="s">
        <v>75</v>
      </c>
      <c r="C11" s="106" t="s">
        <v>84</v>
      </c>
      <c r="D11" s="30">
        <v>454.66</v>
      </c>
      <c r="E11" s="30">
        <v>0</v>
      </c>
      <c r="F11" s="20">
        <v>454.66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</row>
    <row r="12" spans="1:44" ht="45" customHeight="1">
      <c r="A12" s="19" t="s">
        <v>85</v>
      </c>
      <c r="B12" s="17" t="s">
        <v>75</v>
      </c>
      <c r="C12" s="106" t="s">
        <v>86</v>
      </c>
      <c r="D12" s="30">
        <v>239</v>
      </c>
      <c r="E12" s="30">
        <v>0</v>
      </c>
      <c r="F12" s="20">
        <v>239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</row>
    <row r="13" spans="1:44" ht="45" customHeight="1">
      <c r="A13" s="19" t="s">
        <v>87</v>
      </c>
      <c r="B13" s="17" t="s">
        <v>75</v>
      </c>
      <c r="C13" s="106" t="s">
        <v>88</v>
      </c>
      <c r="D13" s="30">
        <v>9</v>
      </c>
      <c r="E13" s="30">
        <v>0</v>
      </c>
      <c r="F13" s="20">
        <v>9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</row>
    <row r="14" spans="1:44" ht="45" customHeight="1">
      <c r="A14" s="19" t="s">
        <v>89</v>
      </c>
      <c r="B14" s="17" t="s">
        <v>75</v>
      </c>
      <c r="C14" s="106" t="s">
        <v>90</v>
      </c>
      <c r="D14" s="30">
        <v>6</v>
      </c>
      <c r="E14" s="30">
        <v>0</v>
      </c>
      <c r="F14" s="20">
        <v>6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</row>
    <row r="15" spans="1:44" ht="45" customHeight="1">
      <c r="A15" s="19" t="s">
        <v>91</v>
      </c>
      <c r="B15" s="17" t="s">
        <v>75</v>
      </c>
      <c r="C15" s="106" t="s">
        <v>92</v>
      </c>
      <c r="D15" s="30">
        <v>2491.6999999999998</v>
      </c>
      <c r="E15" s="30">
        <v>0</v>
      </c>
      <c r="F15" s="20">
        <v>2491.6999999999998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</row>
    <row r="16" spans="1:44" ht="45" customHeight="1">
      <c r="A16" s="19" t="s">
        <v>93</v>
      </c>
      <c r="B16" s="17" t="s">
        <v>75</v>
      </c>
      <c r="C16" s="106" t="s">
        <v>94</v>
      </c>
      <c r="D16" s="30">
        <v>358.01</v>
      </c>
      <c r="E16" s="30">
        <v>0</v>
      </c>
      <c r="F16" s="20">
        <v>358.01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</row>
    <row r="17" spans="1:44" ht="45" customHeight="1">
      <c r="A17" s="19" t="s">
        <v>95</v>
      </c>
      <c r="B17" s="17" t="s">
        <v>75</v>
      </c>
      <c r="C17" s="106" t="s">
        <v>96</v>
      </c>
      <c r="D17" s="30">
        <v>22.28</v>
      </c>
      <c r="E17" s="30">
        <v>0</v>
      </c>
      <c r="F17" s="20">
        <v>22.28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</row>
    <row r="18" spans="1:44" ht="24.95" customHeight="1">
      <c r="D18" s="108"/>
      <c r="E18" s="108"/>
      <c r="F18" s="108"/>
    </row>
    <row r="19" spans="1:44" ht="17.100000000000001" customHeight="1">
      <c r="A19" s="109"/>
      <c r="B19" s="109"/>
      <c r="C19" s="109"/>
      <c r="D19" s="110"/>
      <c r="E19" s="110"/>
      <c r="F19" s="110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</row>
    <row r="20" spans="1:44" ht="17.100000000000001" customHeight="1">
      <c r="A20" s="111"/>
      <c r="B20" s="109"/>
      <c r="C20" s="109"/>
      <c r="D20" s="112"/>
      <c r="E20" s="110"/>
      <c r="F20" s="110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</row>
    <row r="21" spans="1:44" ht="17.100000000000001" customHeight="1">
      <c r="B21" s="22"/>
      <c r="C21" s="109"/>
      <c r="D21" s="110"/>
      <c r="E21" s="108"/>
      <c r="F21" s="110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</row>
    <row r="22" spans="1:44" ht="27.75" customHeight="1"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</row>
    <row r="23" spans="1:44" ht="27.75" customHeight="1"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</row>
    <row r="24" spans="1:44" ht="27.75" customHeight="1"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</row>
    <row r="25" spans="1:44" ht="27.75" customHeight="1"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</row>
    <row r="26" spans="1:44" ht="27.75" customHeight="1"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</row>
    <row r="27" spans="1:44" ht="27.75" customHeight="1"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</row>
    <row r="28" spans="1:44" ht="27.75" customHeight="1"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</row>
    <row r="29" spans="1:44" ht="27.75" customHeight="1"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</row>
    <row r="30" spans="1:44" ht="27.75" customHeight="1"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</row>
    <row r="31" spans="1:44" ht="27.75" customHeight="1"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</row>
    <row r="32" spans="1:44" ht="27.75" customHeight="1"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</row>
    <row r="33" spans="7:44" ht="27.75" customHeight="1"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</row>
    <row r="34" spans="7:44" ht="27.75" customHeight="1"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</row>
    <row r="35" spans="7:44" ht="27.75" customHeight="1"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</row>
    <row r="36" spans="7:44" ht="27.75" customHeight="1"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</row>
    <row r="37" spans="7:44" ht="27.75" customHeight="1"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</row>
    <row r="38" spans="7:44" ht="27.75" customHeight="1"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</row>
    <row r="39" spans="7:44" ht="27.75" customHeight="1"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</row>
    <row r="40" spans="7:44" ht="27.75" customHeight="1"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</row>
    <row r="41" spans="7:44" ht="27.75" customHeight="1"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</row>
    <row r="42" spans="7:44" ht="27.75" customHeight="1"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</row>
    <row r="43" spans="7:44" ht="27.75" customHeight="1"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</row>
    <row r="44" spans="7:44" ht="27.75" customHeight="1"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</row>
    <row r="45" spans="7:44" ht="27.75" customHeight="1"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</row>
    <row r="46" spans="7:44" ht="27.75" customHeight="1"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</row>
    <row r="47" spans="7:44" ht="27.75" customHeight="1"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</row>
    <row r="48" spans="7:44" ht="27.75" customHeight="1"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</row>
    <row r="49" spans="7:44" ht="27.75" customHeight="1"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</row>
    <row r="50" spans="7:44" ht="27.75" customHeight="1"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</row>
    <row r="51" spans="7:44" ht="27.75" customHeight="1"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</row>
    <row r="52" spans="7:44" ht="27.75" customHeight="1"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</row>
    <row r="53" spans="7:44" ht="27.75" customHeight="1"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</row>
    <row r="54" spans="7:44" ht="27.75" customHeight="1"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</row>
    <row r="55" spans="7:44" ht="27.75" customHeight="1"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</row>
    <row r="56" spans="7:44" ht="27.75" customHeight="1"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</row>
    <row r="57" spans="7:44" ht="27.75" customHeight="1"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</row>
    <row r="58" spans="7:44" ht="27.75" customHeight="1"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</row>
    <row r="59" spans="7:44" ht="27.75" customHeight="1"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</row>
    <row r="60" spans="7:44" ht="27.75" customHeight="1"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</row>
    <row r="61" spans="7:44" ht="27.75" customHeight="1"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</row>
    <row r="62" spans="7:44" ht="27.75" customHeight="1"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</row>
    <row r="63" spans="7:44" ht="27.75" customHeight="1"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</row>
    <row r="64" spans="7:44" ht="27.75" customHeight="1"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</row>
    <row r="65" spans="7:44" ht="27.75" customHeight="1"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</row>
    <row r="66" spans="7:44" ht="27.75" customHeight="1"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</row>
    <row r="67" spans="7:44" ht="27.75" customHeight="1"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</row>
    <row r="68" spans="7:44" ht="27.75" customHeight="1"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</row>
    <row r="69" spans="7:44" ht="27.75" customHeight="1"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</row>
    <row r="70" spans="7:44" ht="27.75" customHeight="1"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</row>
    <row r="71" spans="7:44" ht="27.75" customHeight="1"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</row>
    <row r="72" spans="7:44" ht="27.75" customHeight="1"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</row>
    <row r="73" spans="7:44" ht="27.75" customHeight="1"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</row>
  </sheetData>
  <phoneticPr fontId="0" type="noConversion"/>
  <printOptions horizontalCentered="1"/>
  <pageMargins left="0.78680555555555554" right="0.78680555555555554" top="0.39305555555555555" bottom="0.39305555555555555" header="0.39305555555555555" footer="0.39305555555555555"/>
  <pageSetup paperSize="9" scale="84" fitToHeight="100" orientation="landscape" r:id="rId1"/>
  <headerFooter alignWithMargins="0">
    <oddFooter>第 &amp;P 页</oddFooter>
  </headerFooter>
  <rowBreaks count="1" manualBreakCount="1">
    <brk id="1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Q35"/>
  <sheetViews>
    <sheetView showGridLines="0" showZeros="0" workbookViewId="0">
      <selection activeCell="H26" sqref="H26"/>
    </sheetView>
  </sheetViews>
  <sheetFormatPr defaultColWidth="9.1640625" defaultRowHeight="11.25"/>
  <cols>
    <col min="1" max="1" width="41.5" customWidth="1"/>
    <col min="2" max="2" width="35.5" customWidth="1"/>
    <col min="3" max="3" width="39.33203125" customWidth="1"/>
    <col min="4" max="4" width="34.83203125" customWidth="1"/>
    <col min="5" max="157" width="6.6640625" customWidth="1"/>
    <col min="158" max="251" width="6.83203125" customWidth="1"/>
  </cols>
  <sheetData>
    <row r="1" spans="1:251" ht="12.75" customHeight="1">
      <c r="A1" s="1"/>
      <c r="B1" s="2"/>
      <c r="C1" s="2"/>
      <c r="D1" s="66" t="s">
        <v>97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ht="18.75" customHeight="1">
      <c r="A2" s="4" t="s">
        <v>98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spans="1:251" ht="22.5" customHeight="1">
      <c r="A3" s="138" t="s">
        <v>323</v>
      </c>
      <c r="B3" s="138"/>
      <c r="C3" s="68"/>
      <c r="D3" s="25" t="s">
        <v>2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spans="1:251" ht="14.25" customHeight="1">
      <c r="A4" s="127" t="s">
        <v>99</v>
      </c>
      <c r="B4" s="127"/>
      <c r="C4" s="127" t="s">
        <v>100</v>
      </c>
      <c r="D4" s="127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</row>
    <row r="5" spans="1:251" ht="14.25" customHeight="1">
      <c r="A5" s="27" t="s">
        <v>5</v>
      </c>
      <c r="B5" s="28" t="s">
        <v>101</v>
      </c>
      <c r="C5" s="70" t="s">
        <v>7</v>
      </c>
      <c r="D5" s="28" t="s">
        <v>101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</row>
    <row r="6" spans="1:251" ht="14.25" customHeight="1">
      <c r="A6" s="71" t="s">
        <v>102</v>
      </c>
      <c r="B6" s="74">
        <v>5619.58</v>
      </c>
      <c r="C6" s="59" t="s">
        <v>103</v>
      </c>
      <c r="D6" s="72">
        <v>5625.58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</row>
    <row r="7" spans="1:251" ht="14.25" customHeight="1">
      <c r="A7" s="73" t="s">
        <v>104</v>
      </c>
      <c r="B7" s="74">
        <v>5619.58</v>
      </c>
      <c r="C7" s="75" t="s">
        <v>105</v>
      </c>
      <c r="D7" s="76">
        <v>0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</row>
    <row r="8" spans="1:251" ht="14.25" customHeight="1">
      <c r="A8" s="73" t="s">
        <v>106</v>
      </c>
      <c r="B8" s="77">
        <v>0</v>
      </c>
      <c r="C8" s="75" t="s">
        <v>107</v>
      </c>
      <c r="D8" s="78">
        <v>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</row>
    <row r="9" spans="1:251" ht="14.25" customHeight="1">
      <c r="A9" s="79" t="s">
        <v>108</v>
      </c>
      <c r="B9" s="77">
        <v>0</v>
      </c>
      <c r="C9" s="75" t="s">
        <v>109</v>
      </c>
      <c r="D9" s="78">
        <v>0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</row>
    <row r="10" spans="1:251" ht="14.25" customHeight="1">
      <c r="A10" s="80" t="s">
        <v>110</v>
      </c>
      <c r="B10" s="77">
        <v>6</v>
      </c>
      <c r="C10" s="75" t="s">
        <v>111</v>
      </c>
      <c r="D10" s="78">
        <v>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</row>
    <row r="11" spans="1:251" ht="14.25" customHeight="1">
      <c r="A11" s="73" t="s">
        <v>104</v>
      </c>
      <c r="B11" s="77">
        <v>6</v>
      </c>
      <c r="C11" s="75" t="s">
        <v>112</v>
      </c>
      <c r="D11" s="78">
        <v>0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</row>
    <row r="12" spans="1:251" ht="14.25" customHeight="1">
      <c r="A12" s="73" t="s">
        <v>106</v>
      </c>
      <c r="B12" s="77">
        <v>0</v>
      </c>
      <c r="C12" s="75" t="s">
        <v>113</v>
      </c>
      <c r="D12" s="78">
        <v>0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</row>
    <row r="13" spans="1:251" ht="14.25" customHeight="1">
      <c r="A13" s="73" t="s">
        <v>108</v>
      </c>
      <c r="B13" s="72">
        <v>0</v>
      </c>
      <c r="C13" s="75" t="s">
        <v>114</v>
      </c>
      <c r="D13" s="78">
        <v>0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</row>
    <row r="14" spans="1:251" ht="14.25" customHeight="1">
      <c r="A14" s="81"/>
      <c r="B14" s="82"/>
      <c r="C14" s="79" t="s">
        <v>115</v>
      </c>
      <c r="D14" s="78">
        <v>0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</row>
    <row r="15" spans="1:251" ht="14.25" customHeight="1">
      <c r="A15" s="81"/>
      <c r="B15" s="83"/>
      <c r="C15" s="79" t="s">
        <v>116</v>
      </c>
      <c r="D15" s="78">
        <v>5625.58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</row>
    <row r="16" spans="1:251" ht="14.25" customHeight="1">
      <c r="A16" s="81"/>
      <c r="B16" s="84"/>
      <c r="C16" s="79" t="s">
        <v>117</v>
      </c>
      <c r="D16" s="78">
        <v>0</v>
      </c>
      <c r="E16" s="85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</row>
    <row r="17" spans="1:250" ht="14.25" customHeight="1">
      <c r="A17" s="86"/>
      <c r="B17" s="72"/>
      <c r="C17" s="79" t="s">
        <v>118</v>
      </c>
      <c r="D17" s="78">
        <v>0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</row>
    <row r="18" spans="1:250" ht="14.25" customHeight="1">
      <c r="A18" s="86"/>
      <c r="B18" s="72"/>
      <c r="C18" s="79" t="s">
        <v>119</v>
      </c>
      <c r="D18" s="78">
        <v>0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</row>
    <row r="19" spans="1:250" ht="14.25" customHeight="1">
      <c r="A19" s="86"/>
      <c r="B19" s="87"/>
      <c r="C19" s="79" t="s">
        <v>120</v>
      </c>
      <c r="D19" s="78">
        <v>0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</row>
    <row r="20" spans="1:250" ht="14.25" customHeight="1">
      <c r="A20" s="86"/>
      <c r="B20" s="87"/>
      <c r="C20" s="79" t="s">
        <v>121</v>
      </c>
      <c r="D20" s="78">
        <v>0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</row>
    <row r="21" spans="1:250" ht="14.25" customHeight="1">
      <c r="A21" s="86"/>
      <c r="B21" s="87"/>
      <c r="C21" s="79" t="s">
        <v>122</v>
      </c>
      <c r="D21" s="78">
        <v>0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</row>
    <row r="22" spans="1:250" ht="14.25" customHeight="1">
      <c r="A22" s="86"/>
      <c r="B22" s="88"/>
      <c r="C22" s="79" t="s">
        <v>123</v>
      </c>
      <c r="D22" s="78">
        <v>0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</row>
    <row r="23" spans="1:250" ht="14.25" customHeight="1">
      <c r="A23" s="86"/>
      <c r="B23" s="87"/>
      <c r="C23" s="79" t="s">
        <v>124</v>
      </c>
      <c r="D23" s="78">
        <v>0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</row>
    <row r="24" spans="1:250" ht="14.25" customHeight="1">
      <c r="A24" s="86"/>
      <c r="B24" s="88"/>
      <c r="C24" s="79" t="s">
        <v>125</v>
      </c>
      <c r="D24" s="78">
        <v>0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</row>
    <row r="25" spans="1:250" ht="14.25" customHeight="1">
      <c r="A25" s="86"/>
      <c r="B25" s="88"/>
      <c r="C25" s="79" t="s">
        <v>126</v>
      </c>
      <c r="D25" s="78">
        <v>0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</row>
    <row r="26" spans="1:250" ht="14.25" customHeight="1">
      <c r="A26" s="86"/>
      <c r="B26" s="87"/>
      <c r="C26" s="89" t="s">
        <v>127</v>
      </c>
      <c r="D26" s="90">
        <v>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</row>
    <row r="27" spans="1:250" ht="14.25" customHeight="1">
      <c r="A27" s="86"/>
      <c r="B27" s="87"/>
      <c r="C27" s="79" t="s">
        <v>128</v>
      </c>
      <c r="D27" s="77">
        <v>0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</row>
    <row r="28" spans="1:250" ht="14.25" customHeight="1">
      <c r="A28" s="86"/>
      <c r="B28" s="87"/>
      <c r="C28" s="79" t="s">
        <v>129</v>
      </c>
      <c r="D28" s="72">
        <v>0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</row>
    <row r="29" spans="1:250" ht="14.25" customHeight="1">
      <c r="A29" s="86"/>
      <c r="B29" s="87"/>
      <c r="C29" s="79" t="s">
        <v>130</v>
      </c>
      <c r="D29" s="74">
        <v>0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</row>
    <row r="30" spans="1:250" ht="14.25" customHeight="1">
      <c r="A30" s="70"/>
      <c r="B30" s="91"/>
      <c r="C30" s="79" t="s">
        <v>131</v>
      </c>
      <c r="D30" s="72">
        <v>0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</row>
    <row r="31" spans="1:250" ht="14.25" customHeight="1">
      <c r="A31" s="92"/>
      <c r="B31" s="20"/>
      <c r="C31" s="93" t="s">
        <v>132</v>
      </c>
      <c r="D31" s="94">
        <f>B32-D6</f>
        <v>0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</row>
    <row r="32" spans="1:250" ht="14.25" customHeight="1">
      <c r="A32" s="96" t="s">
        <v>45</v>
      </c>
      <c r="B32" s="97">
        <f>B6+B10</f>
        <v>5625.58</v>
      </c>
      <c r="C32" s="26" t="s">
        <v>46</v>
      </c>
      <c r="D32" s="98">
        <f>D6+D31</f>
        <v>5625.58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</row>
    <row r="33" spans="1:250" ht="27.75" customHeight="1">
      <c r="A33" s="99"/>
      <c r="B33" s="99"/>
      <c r="C33" s="99"/>
      <c r="D33" s="99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</row>
    <row r="34" spans="1:250" ht="27.75" customHeight="1">
      <c r="A34" s="99"/>
      <c r="B34" s="99"/>
      <c r="C34" s="99"/>
      <c r="D34" s="99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</row>
    <row r="35" spans="1:250" ht="27.75" customHeight="1">
      <c r="A35" s="99"/>
      <c r="B35" s="99"/>
      <c r="C35" s="99"/>
      <c r="D35" s="99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</row>
  </sheetData>
  <mergeCells count="3">
    <mergeCell ref="A3:B3"/>
    <mergeCell ref="A4:B4"/>
    <mergeCell ref="C4:D4"/>
  </mergeCells>
  <phoneticPr fontId="0" type="noConversion"/>
  <printOptions horizontalCentered="1"/>
  <pageMargins left="0.78740157480314943" right="0.78740157480314943" top="0.59055118110236215" bottom="0.59055118110236215" header="0.39370078740157471" footer="0.39370078740157471"/>
  <pageSetup paperSize="9" scale="105" fitToHeight="100" orientation="landscape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36"/>
  <sheetViews>
    <sheetView showGridLines="0" showZeros="0" topLeftCell="A3" workbookViewId="0">
      <selection activeCell="J13" sqref="J13"/>
    </sheetView>
  </sheetViews>
  <sheetFormatPr defaultColWidth="9.1640625" defaultRowHeight="11.25"/>
  <cols>
    <col min="1" max="1" width="18.33203125" customWidth="1"/>
    <col min="2" max="2" width="19.6640625" customWidth="1"/>
    <col min="3" max="3" width="41.1640625" bestFit="1" customWidth="1"/>
    <col min="4" max="4" width="17.5" customWidth="1"/>
    <col min="5" max="5" width="21" customWidth="1"/>
    <col min="6" max="6" width="20.6640625" customWidth="1"/>
    <col min="7" max="7" width="19.1640625" customWidth="1"/>
    <col min="8" max="8" width="18.83203125" customWidth="1"/>
  </cols>
  <sheetData>
    <row r="1" spans="1:8" ht="22.5" customHeight="1">
      <c r="A1" s="49"/>
      <c r="B1" s="1"/>
      <c r="C1" s="1"/>
      <c r="D1" s="1"/>
      <c r="E1" s="1"/>
      <c r="F1" s="1"/>
      <c r="G1" s="1"/>
      <c r="H1" s="36" t="s">
        <v>133</v>
      </c>
    </row>
    <row r="2" spans="1:8" ht="46.5" customHeight="1">
      <c r="A2" s="4" t="s">
        <v>134</v>
      </c>
      <c r="B2" s="62"/>
      <c r="C2" s="62"/>
      <c r="D2" s="62"/>
      <c r="E2" s="62"/>
      <c r="F2" s="62"/>
      <c r="G2" s="62"/>
      <c r="H2" s="62"/>
    </row>
    <row r="3" spans="1:8" ht="27.75" customHeight="1">
      <c r="A3" s="139" t="s">
        <v>323</v>
      </c>
      <c r="B3" s="139"/>
      <c r="C3" s="139"/>
      <c r="D3" s="24"/>
      <c r="E3" s="24"/>
      <c r="F3" s="24"/>
      <c r="G3" s="24"/>
      <c r="H3" s="38" t="s">
        <v>2</v>
      </c>
    </row>
    <row r="4" spans="1:8" ht="26.25" customHeight="1">
      <c r="A4" s="140" t="s">
        <v>70</v>
      </c>
      <c r="B4" s="141" t="s">
        <v>49</v>
      </c>
      <c r="C4" s="144" t="s">
        <v>71</v>
      </c>
      <c r="D4" s="63" t="s">
        <v>135</v>
      </c>
      <c r="E4" s="39"/>
      <c r="F4" s="39"/>
      <c r="G4" s="39"/>
      <c r="H4" s="40"/>
    </row>
    <row r="5" spans="1:8" ht="26.25" customHeight="1">
      <c r="A5" s="132"/>
      <c r="B5" s="142"/>
      <c r="C5" s="145"/>
      <c r="D5" s="147" t="s">
        <v>51</v>
      </c>
      <c r="E5" s="40" t="s">
        <v>72</v>
      </c>
      <c r="F5" s="64"/>
      <c r="G5" s="40"/>
      <c r="H5" s="132" t="s">
        <v>73</v>
      </c>
    </row>
    <row r="6" spans="1:8" ht="26.25" customHeight="1">
      <c r="A6" s="133"/>
      <c r="B6" s="143"/>
      <c r="C6" s="146"/>
      <c r="D6" s="137"/>
      <c r="E6" s="29" t="s">
        <v>54</v>
      </c>
      <c r="F6" s="29" t="s">
        <v>136</v>
      </c>
      <c r="G6" s="65" t="s">
        <v>137</v>
      </c>
      <c r="H6" s="133"/>
    </row>
    <row r="7" spans="1:8" ht="37.5" customHeight="1">
      <c r="A7" s="19"/>
      <c r="B7" s="19"/>
      <c r="C7" s="17" t="s">
        <v>51</v>
      </c>
      <c r="D7" s="43">
        <v>5625.58</v>
      </c>
      <c r="E7" s="30">
        <v>1859.89</v>
      </c>
      <c r="F7" s="30">
        <v>1684.47</v>
      </c>
      <c r="G7" s="30">
        <v>175.42</v>
      </c>
      <c r="H7" s="20">
        <v>3765.69</v>
      </c>
    </row>
    <row r="8" spans="1:8" ht="37.5" customHeight="1">
      <c r="A8" s="19"/>
      <c r="B8" s="19" t="s">
        <v>66</v>
      </c>
      <c r="C8" s="17" t="s">
        <v>65</v>
      </c>
      <c r="D8" s="43">
        <v>5625.58</v>
      </c>
      <c r="E8" s="30">
        <v>1859.89</v>
      </c>
      <c r="F8" s="30">
        <v>1684.47</v>
      </c>
      <c r="G8" s="30">
        <v>175.42</v>
      </c>
      <c r="H8" s="20">
        <v>3765.69</v>
      </c>
    </row>
    <row r="9" spans="1:8" ht="37.5" customHeight="1">
      <c r="A9" s="19" t="s">
        <v>138</v>
      </c>
      <c r="B9" s="19"/>
      <c r="C9" s="17" t="s">
        <v>139</v>
      </c>
      <c r="D9" s="43">
        <v>5625.58</v>
      </c>
      <c r="E9" s="30">
        <v>1859.89</v>
      </c>
      <c r="F9" s="30">
        <v>1684.47</v>
      </c>
      <c r="G9" s="30">
        <v>175.42</v>
      </c>
      <c r="H9" s="20">
        <v>3765.69</v>
      </c>
    </row>
    <row r="10" spans="1:8" ht="37.5" customHeight="1">
      <c r="A10" s="19" t="s">
        <v>140</v>
      </c>
      <c r="B10" s="19"/>
      <c r="C10" s="17" t="s">
        <v>141</v>
      </c>
      <c r="D10" s="43">
        <v>2044.93</v>
      </c>
      <c r="E10" s="30">
        <v>1859.89</v>
      </c>
      <c r="F10" s="30">
        <v>1684.47</v>
      </c>
      <c r="G10" s="30">
        <v>0</v>
      </c>
      <c r="H10" s="20">
        <v>185.04</v>
      </c>
    </row>
    <row r="11" spans="1:8" ht="37.5" customHeight="1">
      <c r="A11" s="19" t="s">
        <v>142</v>
      </c>
      <c r="B11" s="19"/>
      <c r="C11" s="17" t="s">
        <v>143</v>
      </c>
      <c r="D11" s="43">
        <v>1859.89</v>
      </c>
      <c r="E11" s="30">
        <v>1859.89</v>
      </c>
      <c r="F11" s="30">
        <v>1684.47</v>
      </c>
      <c r="G11" s="30">
        <v>175.42</v>
      </c>
      <c r="H11" s="20">
        <v>0</v>
      </c>
    </row>
    <row r="12" spans="1:8" ht="37.5" customHeight="1">
      <c r="A12" s="19" t="s">
        <v>144</v>
      </c>
      <c r="B12" s="19" t="s">
        <v>66</v>
      </c>
      <c r="C12" s="17" t="s">
        <v>145</v>
      </c>
      <c r="D12" s="43">
        <v>1859.89</v>
      </c>
      <c r="E12" s="30">
        <v>1859.89</v>
      </c>
      <c r="F12" s="30">
        <v>1684.47</v>
      </c>
      <c r="G12" s="30">
        <v>175.42</v>
      </c>
      <c r="H12" s="20">
        <v>0</v>
      </c>
    </row>
    <row r="13" spans="1:8" ht="37.5" customHeight="1">
      <c r="A13" s="19" t="s">
        <v>146</v>
      </c>
      <c r="B13" s="19"/>
      <c r="C13" s="17" t="s">
        <v>147</v>
      </c>
      <c r="D13" s="43">
        <v>27</v>
      </c>
      <c r="E13" s="30">
        <v>0</v>
      </c>
      <c r="F13" s="30">
        <v>0</v>
      </c>
      <c r="G13" s="30">
        <v>0</v>
      </c>
      <c r="H13" s="20">
        <v>27</v>
      </c>
    </row>
    <row r="14" spans="1:8" ht="37.5" customHeight="1">
      <c r="A14" s="19" t="s">
        <v>148</v>
      </c>
      <c r="B14" s="19" t="s">
        <v>66</v>
      </c>
      <c r="C14" s="17" t="s">
        <v>145</v>
      </c>
      <c r="D14" s="43">
        <v>27</v>
      </c>
      <c r="E14" s="30">
        <v>0</v>
      </c>
      <c r="F14" s="30">
        <v>0</v>
      </c>
      <c r="G14" s="30">
        <v>0</v>
      </c>
      <c r="H14" s="20">
        <v>27</v>
      </c>
    </row>
    <row r="15" spans="1:8" ht="37.5" customHeight="1">
      <c r="A15" s="19" t="s">
        <v>149</v>
      </c>
      <c r="B15" s="19"/>
      <c r="C15" s="17" t="s">
        <v>150</v>
      </c>
      <c r="D15" s="43">
        <v>60.44</v>
      </c>
      <c r="E15" s="30">
        <v>0</v>
      </c>
      <c r="F15" s="30">
        <v>0</v>
      </c>
      <c r="G15" s="30">
        <v>0</v>
      </c>
      <c r="H15" s="20">
        <v>60.44</v>
      </c>
    </row>
    <row r="16" spans="1:8" ht="37.5" customHeight="1">
      <c r="A16" s="19" t="s">
        <v>151</v>
      </c>
      <c r="B16" s="19" t="s">
        <v>66</v>
      </c>
      <c r="C16" s="17" t="s">
        <v>145</v>
      </c>
      <c r="D16" s="43">
        <v>60.44</v>
      </c>
      <c r="E16" s="30">
        <v>0</v>
      </c>
      <c r="F16" s="30">
        <v>0</v>
      </c>
      <c r="G16" s="30">
        <v>0</v>
      </c>
      <c r="H16" s="20">
        <v>60.44</v>
      </c>
    </row>
    <row r="17" spans="1:8" ht="37.5" customHeight="1">
      <c r="A17" s="19" t="s">
        <v>152</v>
      </c>
      <c r="B17" s="19"/>
      <c r="C17" s="17" t="s">
        <v>153</v>
      </c>
      <c r="D17" s="43">
        <v>97.6</v>
      </c>
      <c r="E17" s="30">
        <v>0</v>
      </c>
      <c r="F17" s="30">
        <v>0</v>
      </c>
      <c r="G17" s="30">
        <v>0</v>
      </c>
      <c r="H17" s="20">
        <v>97.6</v>
      </c>
    </row>
    <row r="18" spans="1:8" ht="37.5" customHeight="1">
      <c r="A18" s="19" t="s">
        <v>154</v>
      </c>
      <c r="B18" s="19" t="s">
        <v>66</v>
      </c>
      <c r="C18" s="17" t="s">
        <v>145</v>
      </c>
      <c r="D18" s="43">
        <v>97.6</v>
      </c>
      <c r="E18" s="30">
        <v>0</v>
      </c>
      <c r="F18" s="30">
        <v>0</v>
      </c>
      <c r="G18" s="30">
        <v>0</v>
      </c>
      <c r="H18" s="20">
        <v>97.6</v>
      </c>
    </row>
    <row r="19" spans="1:8" ht="37.5" customHeight="1">
      <c r="A19" s="19" t="s">
        <v>155</v>
      </c>
      <c r="B19" s="19"/>
      <c r="C19" s="17" t="s">
        <v>156</v>
      </c>
      <c r="D19" s="43">
        <f>+D20+D22+D24+D26</f>
        <v>708.66000000000008</v>
      </c>
      <c r="E19" s="30">
        <v>0</v>
      </c>
      <c r="F19" s="30">
        <v>0</v>
      </c>
      <c r="G19" s="30">
        <v>0</v>
      </c>
      <c r="H19" s="20">
        <v>708.66</v>
      </c>
    </row>
    <row r="20" spans="1:8" ht="37.5" customHeight="1">
      <c r="A20" s="19" t="s">
        <v>142</v>
      </c>
      <c r="B20" s="19"/>
      <c r="C20" s="17" t="s">
        <v>157</v>
      </c>
      <c r="D20" s="43">
        <v>454.66</v>
      </c>
      <c r="E20" s="30">
        <v>0</v>
      </c>
      <c r="F20" s="30">
        <v>0</v>
      </c>
      <c r="G20" s="30">
        <v>0</v>
      </c>
      <c r="H20" s="20">
        <v>454.66</v>
      </c>
    </row>
    <row r="21" spans="1:8" ht="37.5" customHeight="1">
      <c r="A21" s="19" t="s">
        <v>158</v>
      </c>
      <c r="B21" s="19" t="s">
        <v>66</v>
      </c>
      <c r="C21" s="17" t="s">
        <v>145</v>
      </c>
      <c r="D21" s="43">
        <v>454.66</v>
      </c>
      <c r="E21" s="30">
        <v>0</v>
      </c>
      <c r="F21" s="30">
        <v>0</v>
      </c>
      <c r="G21" s="30">
        <v>0</v>
      </c>
      <c r="H21" s="20">
        <v>454.66</v>
      </c>
    </row>
    <row r="22" spans="1:8" ht="37.5" customHeight="1">
      <c r="A22" s="19" t="s">
        <v>146</v>
      </c>
      <c r="B22" s="19"/>
      <c r="C22" s="17" t="s">
        <v>159</v>
      </c>
      <c r="D22" s="43">
        <v>239</v>
      </c>
      <c r="E22" s="30">
        <v>0</v>
      </c>
      <c r="F22" s="30">
        <v>0</v>
      </c>
      <c r="G22" s="30">
        <v>0</v>
      </c>
      <c r="H22" s="20">
        <v>239</v>
      </c>
    </row>
    <row r="23" spans="1:8" ht="37.5" customHeight="1">
      <c r="A23" s="19" t="s">
        <v>160</v>
      </c>
      <c r="B23" s="19" t="s">
        <v>66</v>
      </c>
      <c r="C23" s="17" t="s">
        <v>145</v>
      </c>
      <c r="D23" s="43">
        <v>239</v>
      </c>
      <c r="E23" s="30">
        <v>0</v>
      </c>
      <c r="F23" s="30">
        <v>0</v>
      </c>
      <c r="G23" s="30">
        <v>0</v>
      </c>
      <c r="H23" s="20">
        <v>239</v>
      </c>
    </row>
    <row r="24" spans="1:8" ht="37.5" customHeight="1">
      <c r="A24" s="19" t="s">
        <v>161</v>
      </c>
      <c r="B24" s="19"/>
      <c r="C24" s="17" t="s">
        <v>162</v>
      </c>
      <c r="D24" s="43">
        <v>9</v>
      </c>
      <c r="E24" s="30">
        <v>0</v>
      </c>
      <c r="F24" s="30">
        <v>0</v>
      </c>
      <c r="G24" s="30">
        <v>0</v>
      </c>
      <c r="H24" s="20">
        <v>9</v>
      </c>
    </row>
    <row r="25" spans="1:8" ht="37.5" customHeight="1">
      <c r="A25" s="19" t="s">
        <v>163</v>
      </c>
      <c r="B25" s="19" t="s">
        <v>66</v>
      </c>
      <c r="C25" s="17" t="s">
        <v>145</v>
      </c>
      <c r="D25" s="43">
        <v>9</v>
      </c>
      <c r="E25" s="30">
        <v>0</v>
      </c>
      <c r="F25" s="30">
        <v>0</v>
      </c>
      <c r="G25" s="30">
        <v>0</v>
      </c>
      <c r="H25" s="20">
        <v>9</v>
      </c>
    </row>
    <row r="26" spans="1:8" ht="37.5" customHeight="1">
      <c r="A26" s="19" t="s">
        <v>164</v>
      </c>
      <c r="B26" s="19"/>
      <c r="C26" s="17" t="s">
        <v>165</v>
      </c>
      <c r="D26" s="43">
        <v>6</v>
      </c>
      <c r="E26" s="30">
        <v>0</v>
      </c>
      <c r="F26" s="30">
        <v>0</v>
      </c>
      <c r="G26" s="30">
        <v>0</v>
      </c>
      <c r="H26" s="20">
        <v>6</v>
      </c>
    </row>
    <row r="27" spans="1:8" ht="37.5" customHeight="1">
      <c r="A27" s="19" t="s">
        <v>166</v>
      </c>
      <c r="B27" s="19" t="s">
        <v>66</v>
      </c>
      <c r="C27" s="17" t="s">
        <v>145</v>
      </c>
      <c r="D27" s="43">
        <v>6</v>
      </c>
      <c r="E27" s="30">
        <v>0</v>
      </c>
      <c r="F27" s="30">
        <v>0</v>
      </c>
      <c r="G27" s="30">
        <v>0</v>
      </c>
      <c r="H27" s="20">
        <v>6</v>
      </c>
    </row>
    <row r="28" spans="1:8" ht="37.5" customHeight="1">
      <c r="A28" s="19" t="s">
        <v>167</v>
      </c>
      <c r="B28" s="19"/>
      <c r="C28" s="17" t="s">
        <v>168</v>
      </c>
      <c r="D28" s="43">
        <f>+D29+D31+D33</f>
        <v>2871.9900000000002</v>
      </c>
      <c r="E28" s="30">
        <v>0</v>
      </c>
      <c r="F28" s="30">
        <v>0</v>
      </c>
      <c r="G28" s="30">
        <v>0</v>
      </c>
      <c r="H28" s="43">
        <f>+H29+H31+H33</f>
        <v>2871.9900000000002</v>
      </c>
    </row>
    <row r="29" spans="1:8" ht="37.5" customHeight="1">
      <c r="A29" s="19" t="s">
        <v>142</v>
      </c>
      <c r="B29" s="19"/>
      <c r="C29" s="17" t="s">
        <v>169</v>
      </c>
      <c r="D29" s="43">
        <v>2491.6999999999998</v>
      </c>
      <c r="E29" s="30">
        <v>0</v>
      </c>
      <c r="F29" s="30">
        <v>0</v>
      </c>
      <c r="G29" s="30">
        <v>0</v>
      </c>
      <c r="H29" s="20">
        <v>2491.6999999999998</v>
      </c>
    </row>
    <row r="30" spans="1:8" ht="37.5" customHeight="1">
      <c r="A30" s="19" t="s">
        <v>170</v>
      </c>
      <c r="B30" s="19" t="s">
        <v>66</v>
      </c>
      <c r="C30" s="17" t="s">
        <v>145</v>
      </c>
      <c r="D30" s="43">
        <v>2491.6999999999998</v>
      </c>
      <c r="E30" s="30">
        <v>0</v>
      </c>
      <c r="F30" s="30">
        <v>0</v>
      </c>
      <c r="G30" s="30">
        <v>0</v>
      </c>
      <c r="H30" s="20">
        <v>2491.6999999999998</v>
      </c>
    </row>
    <row r="31" spans="1:8" ht="37.5" customHeight="1">
      <c r="A31" s="19" t="s">
        <v>146</v>
      </c>
      <c r="B31" s="19"/>
      <c r="C31" s="17" t="s">
        <v>171</v>
      </c>
      <c r="D31" s="43">
        <v>358.01</v>
      </c>
      <c r="E31" s="30">
        <v>0</v>
      </c>
      <c r="F31" s="30">
        <v>0</v>
      </c>
      <c r="G31" s="30">
        <v>0</v>
      </c>
      <c r="H31" s="20">
        <v>358.01</v>
      </c>
    </row>
    <row r="32" spans="1:8" ht="37.5" customHeight="1">
      <c r="A32" s="19" t="s">
        <v>172</v>
      </c>
      <c r="B32" s="19" t="s">
        <v>66</v>
      </c>
      <c r="C32" s="17" t="s">
        <v>145</v>
      </c>
      <c r="D32" s="43">
        <v>358.01</v>
      </c>
      <c r="E32" s="30">
        <v>0</v>
      </c>
      <c r="F32" s="30">
        <v>0</v>
      </c>
      <c r="G32" s="30">
        <v>0</v>
      </c>
      <c r="H32" s="20">
        <v>358.01</v>
      </c>
    </row>
    <row r="33" spans="1:8" ht="37.5" customHeight="1">
      <c r="A33" s="19" t="s">
        <v>152</v>
      </c>
      <c r="B33" s="19"/>
      <c r="C33" s="17" t="s">
        <v>173</v>
      </c>
      <c r="D33" s="43">
        <v>22.28</v>
      </c>
      <c r="E33" s="30">
        <v>0</v>
      </c>
      <c r="F33" s="30">
        <v>0</v>
      </c>
      <c r="G33" s="30">
        <v>0</v>
      </c>
      <c r="H33" s="20">
        <v>22.28</v>
      </c>
    </row>
    <row r="34" spans="1:8" ht="37.5" customHeight="1">
      <c r="A34" s="19" t="s">
        <v>174</v>
      </c>
      <c r="B34" s="19" t="s">
        <v>66</v>
      </c>
      <c r="C34" s="17" t="s">
        <v>145</v>
      </c>
      <c r="D34" s="43">
        <v>22.28</v>
      </c>
      <c r="E34" s="30">
        <v>0</v>
      </c>
      <c r="F34" s="30">
        <v>0</v>
      </c>
      <c r="G34" s="30">
        <v>0</v>
      </c>
      <c r="H34" s="20">
        <v>22.28</v>
      </c>
    </row>
    <row r="35" spans="1:8" ht="17.100000000000001" customHeight="1">
      <c r="A35" s="44"/>
      <c r="B35" s="44"/>
      <c r="C35" s="22"/>
      <c r="F35" s="44"/>
      <c r="G35" s="44"/>
      <c r="H35" s="44"/>
    </row>
    <row r="36" spans="1:8" ht="17.100000000000001" customHeight="1">
      <c r="A36" s="44"/>
      <c r="B36" s="44"/>
      <c r="C36" s="22"/>
      <c r="F36" s="44"/>
      <c r="G36" s="44"/>
      <c r="H36" s="44"/>
    </row>
  </sheetData>
  <mergeCells count="6">
    <mergeCell ref="H5:H6"/>
    <mergeCell ref="A3:C3"/>
    <mergeCell ref="A4:A6"/>
    <mergeCell ref="B4:B6"/>
    <mergeCell ref="C4:C6"/>
    <mergeCell ref="D5:D6"/>
  </mergeCells>
  <phoneticPr fontId="0" type="noConversion"/>
  <printOptions horizontalCentered="1"/>
  <pageMargins left="0.78740157480314943" right="0.78740157480314943" top="0.59055118110236215" bottom="0.59055118110236215" header="0.39370078740157471" footer="0.39370078740157471"/>
  <pageSetup paperSize="9" scale="77" fitToHeight="100" orientation="landscape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8"/>
  <sheetViews>
    <sheetView showGridLines="0" showZeros="0" topLeftCell="A22" workbookViewId="0">
      <selection activeCell="J8" sqref="J8"/>
    </sheetView>
  </sheetViews>
  <sheetFormatPr defaultColWidth="9.1640625" defaultRowHeight="11.25"/>
  <cols>
    <col min="1" max="1" width="25.33203125" customWidth="1"/>
    <col min="2" max="2" width="56" customWidth="1"/>
    <col min="3" max="3" width="31.1640625" customWidth="1"/>
    <col min="4" max="4" width="27.1640625" customWidth="1"/>
    <col min="5" max="5" width="25.83203125" customWidth="1"/>
  </cols>
  <sheetData>
    <row r="1" spans="1:5" ht="30" customHeight="1">
      <c r="A1" s="55"/>
      <c r="B1" s="56"/>
      <c r="C1" s="57"/>
      <c r="D1" s="57"/>
      <c r="E1" s="58" t="s">
        <v>175</v>
      </c>
    </row>
    <row r="2" spans="1:5" ht="27.75" customHeight="1">
      <c r="A2" s="4" t="s">
        <v>176</v>
      </c>
      <c r="B2" s="4"/>
      <c r="C2" s="60"/>
      <c r="D2" s="60"/>
      <c r="E2" s="60"/>
    </row>
    <row r="3" spans="1:5" ht="22.5" customHeight="1">
      <c r="A3" s="24" t="s">
        <v>323</v>
      </c>
      <c r="B3" s="7"/>
      <c r="C3" s="54"/>
      <c r="D3" s="54"/>
      <c r="E3" s="38" t="s">
        <v>2</v>
      </c>
    </row>
    <row r="4" spans="1:5" ht="24.95" customHeight="1">
      <c r="A4" s="61" t="s">
        <v>177</v>
      </c>
      <c r="B4" s="61"/>
      <c r="C4" s="40" t="s">
        <v>178</v>
      </c>
      <c r="D4" s="40"/>
      <c r="E4" s="40"/>
    </row>
    <row r="5" spans="1:5" ht="24.95" customHeight="1">
      <c r="A5" s="28" t="s">
        <v>179</v>
      </c>
      <c r="B5" s="28" t="s">
        <v>180</v>
      </c>
      <c r="C5" s="14" t="s">
        <v>181</v>
      </c>
      <c r="D5" s="14" t="s">
        <v>136</v>
      </c>
      <c r="E5" s="14" t="s">
        <v>137</v>
      </c>
    </row>
    <row r="6" spans="1:5" ht="33" customHeight="1">
      <c r="A6" s="19"/>
      <c r="B6" s="17" t="s">
        <v>51</v>
      </c>
      <c r="C6" s="160">
        <v>1859.8899999999999</v>
      </c>
      <c r="D6" s="160">
        <f>+D7+D38</f>
        <v>1684.47</v>
      </c>
      <c r="E6" s="161">
        <f>+E18+E42</f>
        <v>175.42000000000002</v>
      </c>
    </row>
    <row r="7" spans="1:5" ht="33" customHeight="1">
      <c r="A7" s="19" t="s">
        <v>182</v>
      </c>
      <c r="B7" s="17" t="s">
        <v>183</v>
      </c>
      <c r="C7" s="160">
        <v>1636.1900000000005</v>
      </c>
      <c r="D7" s="160">
        <f>SUM(D8:D17)</f>
        <v>1636.19</v>
      </c>
      <c r="E7" s="161"/>
    </row>
    <row r="8" spans="1:5" ht="33" customHeight="1">
      <c r="A8" s="19" t="s">
        <v>184</v>
      </c>
      <c r="B8" s="17" t="s">
        <v>185</v>
      </c>
      <c r="C8" s="160">
        <v>282.28999999999996</v>
      </c>
      <c r="D8" s="160">
        <v>282.28999999999996</v>
      </c>
      <c r="E8" s="161"/>
    </row>
    <row r="9" spans="1:5" ht="33" customHeight="1">
      <c r="A9" s="19" t="s">
        <v>186</v>
      </c>
      <c r="B9" s="17" t="s">
        <v>187</v>
      </c>
      <c r="C9" s="160">
        <v>415.25999999999993</v>
      </c>
      <c r="D9" s="160">
        <v>415.25999999999993</v>
      </c>
      <c r="E9" s="161"/>
    </row>
    <row r="10" spans="1:5" ht="33" customHeight="1">
      <c r="A10" s="19" t="s">
        <v>188</v>
      </c>
      <c r="B10" s="17" t="s">
        <v>189</v>
      </c>
      <c r="C10" s="160">
        <v>201.18999999999997</v>
      </c>
      <c r="D10" s="160">
        <v>201.18999999999997</v>
      </c>
      <c r="E10" s="161"/>
    </row>
    <row r="11" spans="1:5" ht="33" customHeight="1">
      <c r="A11" s="19" t="s">
        <v>190</v>
      </c>
      <c r="B11" s="17" t="s">
        <v>191</v>
      </c>
      <c r="C11" s="160">
        <v>9.9999999999909051E-3</v>
      </c>
      <c r="D11" s="160">
        <v>9.9999999999909051E-3</v>
      </c>
      <c r="E11" s="161"/>
    </row>
    <row r="12" spans="1:5" ht="33" customHeight="1">
      <c r="A12" s="19" t="s">
        <v>192</v>
      </c>
      <c r="B12" s="17" t="s">
        <v>193</v>
      </c>
      <c r="C12" s="160">
        <v>132.16999999999996</v>
      </c>
      <c r="D12" s="160">
        <v>132.16999999999996</v>
      </c>
      <c r="E12" s="161"/>
    </row>
    <row r="13" spans="1:5" ht="33" customHeight="1">
      <c r="A13" s="19" t="s">
        <v>194</v>
      </c>
      <c r="B13" s="17" t="s">
        <v>195</v>
      </c>
      <c r="C13" s="160">
        <v>66.089999999999975</v>
      </c>
      <c r="D13" s="160">
        <v>66.089999999999975</v>
      </c>
      <c r="E13" s="161"/>
    </row>
    <row r="14" spans="1:5" ht="33" customHeight="1">
      <c r="A14" s="19" t="s">
        <v>196</v>
      </c>
      <c r="B14" s="17" t="s">
        <v>197</v>
      </c>
      <c r="C14" s="160">
        <v>82.610000000000014</v>
      </c>
      <c r="D14" s="160">
        <v>82.610000000000014</v>
      </c>
      <c r="E14" s="161"/>
    </row>
    <row r="15" spans="1:5" ht="33" customHeight="1">
      <c r="A15" s="19" t="s">
        <v>198</v>
      </c>
      <c r="B15" s="17" t="s">
        <v>199</v>
      </c>
      <c r="C15" s="160">
        <v>16.52</v>
      </c>
      <c r="D15" s="160">
        <v>16.52</v>
      </c>
      <c r="E15" s="161"/>
    </row>
    <row r="16" spans="1:5" ht="33" customHeight="1">
      <c r="A16" s="19" t="s">
        <v>200</v>
      </c>
      <c r="B16" s="17" t="s">
        <v>201</v>
      </c>
      <c r="C16" s="160">
        <v>4.1300000000000026</v>
      </c>
      <c r="D16" s="160">
        <v>4.1300000000000026</v>
      </c>
      <c r="E16" s="161"/>
    </row>
    <row r="17" spans="1:5" ht="33" customHeight="1">
      <c r="A17" s="19" t="s">
        <v>202</v>
      </c>
      <c r="B17" s="17" t="s">
        <v>203</v>
      </c>
      <c r="C17" s="160">
        <v>435.92000000000007</v>
      </c>
      <c r="D17" s="160">
        <v>435.92000000000007</v>
      </c>
      <c r="E17" s="161"/>
    </row>
    <row r="18" spans="1:5" ht="33" customHeight="1">
      <c r="A18" s="19" t="s">
        <v>204</v>
      </c>
      <c r="B18" s="17" t="s">
        <v>205</v>
      </c>
      <c r="C18" s="160">
        <v>170.41999999999996</v>
      </c>
      <c r="D18" s="161"/>
      <c r="E18" s="161">
        <f>SUM(E19:E37)</f>
        <v>170.42000000000002</v>
      </c>
    </row>
    <row r="19" spans="1:5" ht="33" customHeight="1">
      <c r="A19" s="19" t="s">
        <v>206</v>
      </c>
      <c r="B19" s="17" t="s">
        <v>207</v>
      </c>
      <c r="C19" s="160">
        <v>26.549999999999997</v>
      </c>
      <c r="D19" s="161"/>
      <c r="E19" s="161">
        <v>26.549999999999997</v>
      </c>
    </row>
    <row r="20" spans="1:5" ht="33" customHeight="1">
      <c r="A20" s="19" t="s">
        <v>208</v>
      </c>
      <c r="B20" s="17" t="s">
        <v>209</v>
      </c>
      <c r="C20" s="160">
        <v>0</v>
      </c>
      <c r="D20" s="161"/>
      <c r="E20" s="161">
        <v>0</v>
      </c>
    </row>
    <row r="21" spans="1:5" ht="33" customHeight="1">
      <c r="A21" s="19" t="s">
        <v>210</v>
      </c>
      <c r="B21" s="17" t="s">
        <v>211</v>
      </c>
      <c r="C21" s="160">
        <v>0.15</v>
      </c>
      <c r="D21" s="161"/>
      <c r="E21" s="161">
        <v>0.15</v>
      </c>
    </row>
    <row r="22" spans="1:5" ht="33" customHeight="1">
      <c r="A22" s="19" t="s">
        <v>212</v>
      </c>
      <c r="B22" s="17" t="s">
        <v>213</v>
      </c>
      <c r="C22" s="160">
        <v>0</v>
      </c>
      <c r="D22" s="161"/>
      <c r="E22" s="161">
        <v>0</v>
      </c>
    </row>
    <row r="23" spans="1:5" ht="33" customHeight="1">
      <c r="A23" s="19" t="s">
        <v>214</v>
      </c>
      <c r="B23" s="17" t="s">
        <v>215</v>
      </c>
      <c r="C23" s="160">
        <v>0</v>
      </c>
      <c r="D23" s="161"/>
      <c r="E23" s="161">
        <v>0</v>
      </c>
    </row>
    <row r="24" spans="1:5" ht="33" customHeight="1">
      <c r="A24" s="19" t="s">
        <v>216</v>
      </c>
      <c r="B24" s="17" t="s">
        <v>217</v>
      </c>
      <c r="C24" s="160">
        <v>3</v>
      </c>
      <c r="D24" s="161"/>
      <c r="E24" s="161">
        <v>3</v>
      </c>
    </row>
    <row r="25" spans="1:5" ht="33" customHeight="1">
      <c r="A25" s="19" t="s">
        <v>218</v>
      </c>
      <c r="B25" s="17" t="s">
        <v>219</v>
      </c>
      <c r="C25" s="160">
        <v>13.55</v>
      </c>
      <c r="D25" s="161"/>
      <c r="E25" s="161">
        <v>13.55</v>
      </c>
    </row>
    <row r="26" spans="1:5" ht="33" customHeight="1">
      <c r="A26" s="19" t="s">
        <v>220</v>
      </c>
      <c r="B26" s="17" t="s">
        <v>221</v>
      </c>
      <c r="C26" s="160">
        <v>0</v>
      </c>
      <c r="D26" s="161"/>
      <c r="E26" s="161">
        <v>0</v>
      </c>
    </row>
    <row r="27" spans="1:5" ht="33" customHeight="1">
      <c r="A27" s="19" t="s">
        <v>222</v>
      </c>
      <c r="B27" s="17" t="s">
        <v>223</v>
      </c>
      <c r="C27" s="160">
        <v>0.9</v>
      </c>
      <c r="D27" s="161"/>
      <c r="E27" s="161">
        <v>0.9</v>
      </c>
    </row>
    <row r="28" spans="1:5" ht="33" customHeight="1">
      <c r="A28" s="19" t="s">
        <v>224</v>
      </c>
      <c r="B28" s="17" t="s">
        <v>225</v>
      </c>
      <c r="C28" s="160">
        <v>1</v>
      </c>
      <c r="D28" s="161"/>
      <c r="E28" s="161">
        <v>1</v>
      </c>
    </row>
    <row r="29" spans="1:5" ht="33" customHeight="1">
      <c r="A29" s="19" t="s">
        <v>226</v>
      </c>
      <c r="B29" s="17" t="s">
        <v>227</v>
      </c>
      <c r="C29" s="160">
        <v>8.0000000000000016E-2</v>
      </c>
      <c r="D29" s="161"/>
      <c r="E29" s="161">
        <v>8.0000000000000016E-2</v>
      </c>
    </row>
    <row r="30" spans="1:5" ht="33" customHeight="1">
      <c r="A30" s="19" t="s">
        <v>228</v>
      </c>
      <c r="B30" s="17" t="s">
        <v>229</v>
      </c>
      <c r="C30" s="160">
        <v>0</v>
      </c>
      <c r="D30" s="161"/>
      <c r="E30" s="161">
        <v>0</v>
      </c>
    </row>
    <row r="31" spans="1:5" ht="33" customHeight="1">
      <c r="A31" s="19" t="s">
        <v>230</v>
      </c>
      <c r="B31" s="17" t="s">
        <v>231</v>
      </c>
      <c r="C31" s="160">
        <v>5</v>
      </c>
      <c r="D31" s="161"/>
      <c r="E31" s="161">
        <v>5</v>
      </c>
    </row>
    <row r="32" spans="1:5" ht="33" customHeight="1">
      <c r="A32" s="19" t="s">
        <v>232</v>
      </c>
      <c r="B32" s="17" t="s">
        <v>233</v>
      </c>
      <c r="C32" s="160">
        <v>19.05</v>
      </c>
      <c r="D32" s="161"/>
      <c r="E32" s="161">
        <v>19.05</v>
      </c>
    </row>
    <row r="33" spans="1:5" ht="33" customHeight="1">
      <c r="A33" s="19" t="s">
        <v>234</v>
      </c>
      <c r="B33" s="17" t="s">
        <v>235</v>
      </c>
      <c r="C33" s="160">
        <v>25.010000000000005</v>
      </c>
      <c r="D33" s="161"/>
      <c r="E33" s="161">
        <v>25.010000000000005</v>
      </c>
    </row>
    <row r="34" spans="1:5" ht="33" customHeight="1">
      <c r="A34" s="19" t="s">
        <v>236</v>
      </c>
      <c r="B34" s="17" t="s">
        <v>237</v>
      </c>
      <c r="C34" s="160">
        <v>0</v>
      </c>
      <c r="D34" s="161"/>
      <c r="E34" s="161">
        <v>0</v>
      </c>
    </row>
    <row r="35" spans="1:5" ht="33" customHeight="1">
      <c r="A35" s="19" t="s">
        <v>238</v>
      </c>
      <c r="B35" s="17" t="s">
        <v>239</v>
      </c>
      <c r="C35" s="160">
        <v>58.819999999999993</v>
      </c>
      <c r="D35" s="161"/>
      <c r="E35" s="161">
        <v>58.819999999999993</v>
      </c>
    </row>
    <row r="36" spans="1:5" ht="33" customHeight="1">
      <c r="A36" s="19" t="s">
        <v>240</v>
      </c>
      <c r="B36" s="17" t="s">
        <v>241</v>
      </c>
      <c r="C36" s="160">
        <v>0</v>
      </c>
      <c r="D36" s="161"/>
      <c r="E36" s="161">
        <v>0</v>
      </c>
    </row>
    <row r="37" spans="1:5" ht="33" customHeight="1">
      <c r="A37" s="19" t="s">
        <v>242</v>
      </c>
      <c r="B37" s="17" t="s">
        <v>243</v>
      </c>
      <c r="C37" s="160">
        <v>17.310000000000002</v>
      </c>
      <c r="D37" s="161"/>
      <c r="E37" s="161">
        <v>17.310000000000002</v>
      </c>
    </row>
    <row r="38" spans="1:5" ht="33" customHeight="1">
      <c r="A38" s="19" t="s">
        <v>244</v>
      </c>
      <c r="B38" s="17" t="s">
        <v>245</v>
      </c>
      <c r="C38" s="160">
        <v>48.28</v>
      </c>
      <c r="D38" s="160">
        <f>SUM(D39)</f>
        <v>48.28</v>
      </c>
      <c r="E38" s="161"/>
    </row>
    <row r="39" spans="1:5" ht="33" customHeight="1">
      <c r="A39" s="19" t="s">
        <v>246</v>
      </c>
      <c r="B39" s="17" t="s">
        <v>247</v>
      </c>
      <c r="C39" s="160">
        <v>48.28</v>
      </c>
      <c r="D39" s="160">
        <v>48.28</v>
      </c>
      <c r="E39" s="161"/>
    </row>
    <row r="40" spans="1:5" ht="33" customHeight="1">
      <c r="A40" s="19" t="s">
        <v>248</v>
      </c>
      <c r="B40" s="17" t="s">
        <v>249</v>
      </c>
      <c r="C40" s="160">
        <v>0</v>
      </c>
      <c r="D40" s="161"/>
      <c r="E40" s="161"/>
    </row>
    <row r="41" spans="1:5" ht="33" customHeight="1">
      <c r="A41" s="19" t="s">
        <v>250</v>
      </c>
      <c r="B41" s="17" t="s">
        <v>251</v>
      </c>
      <c r="C41" s="160">
        <v>0</v>
      </c>
      <c r="D41" s="161"/>
      <c r="E41" s="161"/>
    </row>
    <row r="42" spans="1:5" ht="33" customHeight="1">
      <c r="A42" s="19" t="s">
        <v>252</v>
      </c>
      <c r="B42" s="17" t="s">
        <v>253</v>
      </c>
      <c r="C42" s="160">
        <v>4.9999999999999982</v>
      </c>
      <c r="D42" s="161"/>
      <c r="E42" s="161">
        <f>SUM(E43)</f>
        <v>4.9999999999999991</v>
      </c>
    </row>
    <row r="43" spans="1:5" ht="33" customHeight="1">
      <c r="A43" s="19" t="s">
        <v>254</v>
      </c>
      <c r="B43" s="17" t="s">
        <v>255</v>
      </c>
      <c r="C43" s="160">
        <v>4.9999999999999991</v>
      </c>
      <c r="D43" s="161"/>
      <c r="E43" s="161">
        <v>4.9999999999999991</v>
      </c>
    </row>
    <row r="44" spans="1:5" ht="33" customHeight="1">
      <c r="A44" s="19" t="s">
        <v>256</v>
      </c>
      <c r="B44" s="17" t="s">
        <v>257</v>
      </c>
      <c r="C44" s="160">
        <v>0</v>
      </c>
      <c r="D44" s="161"/>
      <c r="E44" s="161"/>
    </row>
    <row r="45" spans="1:5" ht="33" customHeight="1">
      <c r="A45" s="19" t="s">
        <v>258</v>
      </c>
      <c r="B45" s="17" t="s">
        <v>259</v>
      </c>
      <c r="C45" s="160">
        <v>0</v>
      </c>
      <c r="D45" s="161"/>
      <c r="E45" s="161"/>
    </row>
    <row r="46" spans="1:5" ht="17.100000000000001" customHeight="1">
      <c r="A46" s="22"/>
      <c r="B46" s="22"/>
      <c r="C46" s="22"/>
      <c r="D46" s="22"/>
      <c r="E46" s="22"/>
    </row>
    <row r="47" spans="1:5" ht="17.100000000000001" customHeight="1">
      <c r="A47" s="22"/>
      <c r="B47" s="22"/>
      <c r="D47" s="22"/>
      <c r="E47" s="22"/>
    </row>
    <row r="48" spans="1:5" ht="17.100000000000001" customHeight="1">
      <c r="A48" s="22"/>
      <c r="B48" s="22"/>
      <c r="C48" s="22"/>
      <c r="E48" s="22"/>
    </row>
  </sheetData>
  <phoneticPr fontId="0" type="noConversion"/>
  <printOptions horizontalCentered="1"/>
  <pageMargins left="0.78680555555555554" right="0.78680555555555554" top="0.39305555555555555" bottom="0.59027777777777779" header="0.39305555555555555" footer="0.39305555555555555"/>
  <pageSetup paperSize="9" scale="96" fitToHeight="1000" orientation="landscape" r:id="rId1"/>
  <headerFooter alignWithMargins="0"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8"/>
  <sheetViews>
    <sheetView showGridLines="0" showZeros="0" workbookViewId="0">
      <selection activeCell="D20" sqref="D20"/>
    </sheetView>
  </sheetViews>
  <sheetFormatPr defaultColWidth="9.1640625" defaultRowHeight="12.75" customHeight="1"/>
  <cols>
    <col min="1" max="1" width="13" customWidth="1"/>
    <col min="2" max="2" width="51.5" customWidth="1"/>
    <col min="3" max="3" width="21.1640625" customWidth="1"/>
    <col min="4" max="4" width="19.6640625" customWidth="1"/>
    <col min="5" max="5" width="17.5" customWidth="1"/>
    <col min="6" max="6" width="20" customWidth="1"/>
    <col min="7" max="7" width="21.83203125" customWidth="1"/>
    <col min="8" max="8" width="17" customWidth="1"/>
    <col min="9" max="248" width="9.33203125" customWidth="1"/>
  </cols>
  <sheetData>
    <row r="1" spans="1:248" ht="27.75" customHeight="1">
      <c r="A1" s="22"/>
      <c r="C1" s="46"/>
      <c r="D1" s="46"/>
      <c r="E1" s="46"/>
      <c r="F1" s="46"/>
      <c r="G1" s="46"/>
      <c r="H1" s="25" t="s">
        <v>260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</row>
    <row r="2" spans="1:248" ht="48.75" customHeight="1">
      <c r="A2" s="4" t="s">
        <v>261</v>
      </c>
      <c r="B2" s="4"/>
      <c r="C2" s="4"/>
      <c r="D2" s="4"/>
      <c r="E2" s="4"/>
      <c r="F2" s="4"/>
      <c r="G2" s="4"/>
      <c r="H2" s="4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</row>
    <row r="3" spans="1:248" ht="27.75" customHeight="1">
      <c r="A3" s="47" t="s">
        <v>323</v>
      </c>
      <c r="B3" s="48"/>
      <c r="C3" s="49"/>
      <c r="D3" s="36"/>
      <c r="E3" s="36"/>
      <c r="F3" s="36"/>
      <c r="G3" s="36"/>
      <c r="H3" s="8" t="s">
        <v>2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</row>
    <row r="4" spans="1:248" ht="23.25" customHeight="1">
      <c r="A4" s="150" t="s">
        <v>49</v>
      </c>
      <c r="B4" s="127" t="s">
        <v>50</v>
      </c>
      <c r="C4" s="153" t="s">
        <v>51</v>
      </c>
      <c r="D4" s="155" t="s">
        <v>262</v>
      </c>
      <c r="E4" s="148" t="s">
        <v>263</v>
      </c>
      <c r="F4" s="148"/>
      <c r="G4" s="148"/>
      <c r="H4" s="148" t="s">
        <v>264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</row>
    <row r="5" spans="1:248" ht="23.25" customHeight="1">
      <c r="A5" s="151"/>
      <c r="B5" s="152"/>
      <c r="C5" s="154"/>
      <c r="D5" s="156"/>
      <c r="E5" s="14" t="s">
        <v>265</v>
      </c>
      <c r="F5" s="50" t="s">
        <v>266</v>
      </c>
      <c r="G5" s="50" t="s">
        <v>267</v>
      </c>
      <c r="H5" s="149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</row>
    <row r="6" spans="1:248" ht="27" customHeight="1">
      <c r="A6" s="19"/>
      <c r="B6" s="19" t="s">
        <v>51</v>
      </c>
      <c r="C6" s="20">
        <v>0.08</v>
      </c>
      <c r="D6" s="43">
        <v>0</v>
      </c>
      <c r="E6" s="20">
        <v>0</v>
      </c>
      <c r="F6" s="43">
        <v>0</v>
      </c>
      <c r="G6" s="20">
        <v>0</v>
      </c>
      <c r="H6" s="51">
        <v>0.08</v>
      </c>
      <c r="L6" s="22"/>
    </row>
    <row r="7" spans="1:248" ht="27" customHeight="1">
      <c r="A7" s="19" t="s">
        <v>66</v>
      </c>
      <c r="B7" s="19" t="s">
        <v>67</v>
      </c>
      <c r="C7" s="20">
        <v>0.08</v>
      </c>
      <c r="D7" s="43">
        <v>0</v>
      </c>
      <c r="E7" s="20">
        <v>0</v>
      </c>
      <c r="F7" s="43">
        <v>0</v>
      </c>
      <c r="G7" s="20">
        <v>0</v>
      </c>
      <c r="H7" s="51">
        <v>0.08</v>
      </c>
    </row>
    <row r="8" spans="1:248" ht="9.75" customHeight="1">
      <c r="A8" s="22"/>
      <c r="B8" s="22"/>
      <c r="C8" s="22"/>
      <c r="D8" s="22"/>
      <c r="E8" s="22"/>
      <c r="F8" s="22"/>
      <c r="G8" s="22"/>
      <c r="H8" s="22"/>
    </row>
    <row r="9" spans="1:248" ht="9.75" customHeight="1">
      <c r="B9" s="22"/>
      <c r="D9" s="22"/>
      <c r="E9" s="22"/>
      <c r="F9" s="22"/>
      <c r="G9" s="22"/>
      <c r="H9" s="22"/>
    </row>
    <row r="10" spans="1:248" ht="9.75" customHeight="1">
      <c r="B10" s="22"/>
      <c r="D10" s="22"/>
      <c r="E10" s="22"/>
      <c r="F10" s="22"/>
      <c r="G10" s="22"/>
      <c r="H10" s="22"/>
    </row>
    <row r="11" spans="1:248" ht="9.75" customHeight="1">
      <c r="A11" s="22"/>
      <c r="B11" s="22"/>
    </row>
    <row r="12" spans="1:248" ht="9.75" customHeight="1">
      <c r="D12" s="22"/>
    </row>
    <row r="13" spans="1:248" ht="9.75" customHeight="1">
      <c r="B13" s="22"/>
    </row>
    <row r="14" spans="1:248" ht="9.75" customHeight="1">
      <c r="B14" s="22"/>
    </row>
    <row r="15" spans="1:248" ht="12.75" customHeight="1">
      <c r="E15" s="22"/>
    </row>
    <row r="16" spans="1:248" ht="9.75" customHeight="1">
      <c r="C16" s="22"/>
    </row>
    <row r="18" spans="3:6" ht="9.75" customHeight="1">
      <c r="C18" s="22"/>
      <c r="F18" s="22"/>
    </row>
  </sheetData>
  <mergeCells count="6">
    <mergeCell ref="H4:H5"/>
    <mergeCell ref="E4:G4"/>
    <mergeCell ref="A4:A5"/>
    <mergeCell ref="B4:B5"/>
    <mergeCell ref="C4:C5"/>
    <mergeCell ref="D4:D5"/>
  </mergeCells>
  <phoneticPr fontId="0" type="noConversion"/>
  <printOptions horizontalCentered="1"/>
  <pageMargins left="0.78740157480314943" right="0.78740157480314943" top="0.59055118110236215" bottom="0.59055118110236215" header="0.39370078740157471" footer="0.39370078740157471"/>
  <pageSetup paperSize="9" scale="87" fitToHeight="100" orientation="landscape" r:id="rId1"/>
  <headerFooter alignWithMargins="0">
    <oddFooter>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showZeros="0" workbookViewId="0">
      <selection activeCell="D22" sqref="D22"/>
    </sheetView>
  </sheetViews>
  <sheetFormatPr defaultColWidth="9.1640625" defaultRowHeight="11.25"/>
  <cols>
    <col min="1" max="1" width="23.5" customWidth="1"/>
    <col min="2" max="2" width="23.6640625" customWidth="1"/>
    <col min="3" max="3" width="68.33203125" customWidth="1"/>
    <col min="4" max="4" width="31.1640625" customWidth="1"/>
    <col min="5" max="6" width="24" customWidth="1"/>
  </cols>
  <sheetData>
    <row r="1" spans="1:6" ht="24" customHeight="1">
      <c r="A1" s="35"/>
      <c r="B1" s="1"/>
      <c r="C1" s="1"/>
      <c r="D1" s="1"/>
      <c r="E1" s="1"/>
      <c r="F1" s="36" t="s">
        <v>268</v>
      </c>
    </row>
    <row r="2" spans="1:6" ht="46.5" customHeight="1">
      <c r="A2" s="4" t="s">
        <v>269</v>
      </c>
      <c r="B2" s="4"/>
      <c r="C2" s="4"/>
      <c r="D2" s="4"/>
      <c r="E2" s="4"/>
      <c r="F2" s="4"/>
    </row>
    <row r="3" spans="1:6" ht="27.75" customHeight="1">
      <c r="A3" s="157" t="s">
        <v>323</v>
      </c>
      <c r="B3" s="157"/>
      <c r="C3" s="157"/>
      <c r="D3" s="24"/>
      <c r="E3" s="24"/>
      <c r="F3" s="38" t="s">
        <v>2</v>
      </c>
    </row>
    <row r="4" spans="1:6" ht="33.950000000000003" customHeight="1">
      <c r="A4" s="142" t="s">
        <v>70</v>
      </c>
      <c r="B4" s="142" t="s">
        <v>49</v>
      </c>
      <c r="C4" s="145" t="s">
        <v>71</v>
      </c>
      <c r="D4" s="39" t="s">
        <v>270</v>
      </c>
      <c r="E4" s="39"/>
      <c r="F4" s="40"/>
    </row>
    <row r="5" spans="1:6" ht="33.950000000000003" customHeight="1">
      <c r="A5" s="143"/>
      <c r="B5" s="143"/>
      <c r="C5" s="146"/>
      <c r="D5" s="29" t="s">
        <v>51</v>
      </c>
      <c r="E5" s="45" t="s">
        <v>72</v>
      </c>
      <c r="F5" s="12" t="s">
        <v>73</v>
      </c>
    </row>
    <row r="6" spans="1:6" ht="33.950000000000003" customHeight="1">
      <c r="A6" s="19"/>
      <c r="B6" s="19"/>
      <c r="C6" s="17"/>
      <c r="D6" s="43"/>
      <c r="E6" s="30"/>
      <c r="F6" s="20"/>
    </row>
    <row r="7" spans="1:6" ht="33.950000000000003" customHeight="1">
      <c r="A7" s="19"/>
      <c r="B7" s="19"/>
      <c r="C7" s="17"/>
      <c r="D7" s="43"/>
      <c r="E7" s="30"/>
      <c r="F7" s="20"/>
    </row>
    <row r="8" spans="1:6" ht="33.950000000000003" customHeight="1">
      <c r="A8" s="19"/>
      <c r="B8" s="19"/>
      <c r="C8" s="17"/>
      <c r="D8" s="43"/>
      <c r="E8" s="30"/>
      <c r="F8" s="20"/>
    </row>
    <row r="9" spans="1:6" ht="33.950000000000003" customHeight="1">
      <c r="A9" s="19"/>
      <c r="B9" s="19"/>
      <c r="C9" s="17"/>
      <c r="D9" s="43"/>
      <c r="E9" s="30"/>
      <c r="F9" s="20"/>
    </row>
    <row r="10" spans="1:6" ht="33.950000000000003" customHeight="1">
      <c r="A10" s="19"/>
      <c r="B10" s="19"/>
      <c r="C10" s="17"/>
      <c r="D10" s="43"/>
      <c r="E10" s="30"/>
      <c r="F10" s="20"/>
    </row>
    <row r="11" spans="1:6" ht="33.950000000000003" customHeight="1">
      <c r="A11" s="19"/>
      <c r="B11" s="19"/>
      <c r="C11" s="17"/>
      <c r="D11" s="43"/>
      <c r="E11" s="30"/>
      <c r="F11" s="20"/>
    </row>
    <row r="12" spans="1:6" ht="33.950000000000003" customHeight="1">
      <c r="A12" s="19"/>
      <c r="B12" s="19"/>
      <c r="C12" s="17"/>
      <c r="D12" s="43"/>
      <c r="E12" s="30"/>
      <c r="F12" s="20"/>
    </row>
    <row r="13" spans="1:6" ht="33.950000000000003" customHeight="1">
      <c r="A13" s="19"/>
      <c r="B13" s="19"/>
      <c r="C13" s="17"/>
      <c r="D13" s="43"/>
      <c r="E13" s="30"/>
      <c r="F13" s="20"/>
    </row>
    <row r="14" spans="1:6" ht="33.950000000000003" customHeight="1">
      <c r="A14" s="19"/>
      <c r="B14" s="19"/>
      <c r="C14" s="17"/>
      <c r="D14" s="43"/>
      <c r="E14" s="30"/>
      <c r="F14" s="20"/>
    </row>
    <row r="15" spans="1:6" ht="33.950000000000003" customHeight="1">
      <c r="A15" s="19"/>
      <c r="B15" s="19"/>
      <c r="C15" s="17"/>
      <c r="D15" s="43"/>
      <c r="E15" s="30"/>
      <c r="F15" s="20"/>
    </row>
    <row r="16" spans="1:6" ht="33.950000000000003" customHeight="1">
      <c r="A16" s="19"/>
      <c r="B16" s="19"/>
      <c r="C16" s="17"/>
      <c r="D16" s="43"/>
      <c r="E16" s="30"/>
      <c r="F16" s="20"/>
    </row>
    <row r="17" spans="1:6" ht="9.9499999999999993" customHeight="1">
      <c r="A17" s="44"/>
      <c r="E17" s="44"/>
      <c r="F17" s="44"/>
    </row>
    <row r="18" spans="1:6" ht="9.9499999999999993" customHeight="1">
      <c r="A18" s="44"/>
      <c r="F18" s="44"/>
    </row>
    <row r="19" spans="1:6" ht="9.9499999999999993" customHeight="1">
      <c r="A19" s="44"/>
      <c r="F19" s="44"/>
    </row>
    <row r="20" spans="1:6" ht="9.9499999999999993" customHeight="1">
      <c r="A20" s="44"/>
    </row>
    <row r="21" spans="1:6" ht="9.9499999999999993" customHeight="1">
      <c r="A21" s="44"/>
    </row>
    <row r="22" spans="1:6" ht="9.9499999999999993" customHeight="1">
      <c r="A22" s="44"/>
    </row>
    <row r="23" spans="1:6" ht="9.9499999999999993" customHeight="1">
      <c r="A23" s="44"/>
      <c r="E23" s="44"/>
    </row>
    <row r="24" spans="1:6" ht="9.9499999999999993" customHeight="1">
      <c r="A24" s="44"/>
      <c r="C24" s="22"/>
    </row>
    <row r="25" spans="1:6" ht="9.9499999999999993" customHeight="1">
      <c r="A25" s="44"/>
    </row>
    <row r="26" spans="1:6" ht="9.9499999999999993" customHeight="1">
      <c r="A26" s="44"/>
    </row>
    <row r="27" spans="1:6" ht="9.9499999999999993" customHeight="1">
      <c r="A27" s="44"/>
      <c r="E27" s="44"/>
    </row>
    <row r="28" spans="1:6" ht="12.75" customHeight="1"/>
    <row r="29" spans="1:6" ht="12.75" customHeight="1"/>
    <row r="30" spans="1:6" ht="12.75" customHeight="1"/>
    <row r="31" spans="1:6" ht="12.75" customHeight="1"/>
    <row r="32" spans="1:6" ht="9.75" customHeight="1"/>
  </sheetData>
  <mergeCells count="4">
    <mergeCell ref="A3:C3"/>
    <mergeCell ref="A4:A5"/>
    <mergeCell ref="B4:B5"/>
    <mergeCell ref="C4:C5"/>
  </mergeCells>
  <phoneticPr fontId="0" type="noConversion"/>
  <printOptions horizontalCentered="1"/>
  <pageMargins left="0.78740157480314943" right="0.78740157480314943" top="0.59055118110236215" bottom="0.59055118110236215" header="0.39370078740157471" footer="0.39370078740157471"/>
  <pageSetup paperSize="9" scale="81" fitToHeight="1000" orientation="landscape" r:id="rId1"/>
  <headerFooter alignWithMargins="0">
    <oddFooter>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workbookViewId="0">
      <selection activeCell="D22" sqref="D22"/>
    </sheetView>
  </sheetViews>
  <sheetFormatPr defaultColWidth="9.1640625" defaultRowHeight="11.25"/>
  <cols>
    <col min="1" max="1" width="21" customWidth="1"/>
    <col min="2" max="2" width="21.83203125" customWidth="1"/>
    <col min="3" max="3" width="66" customWidth="1"/>
    <col min="4" max="4" width="31.83203125" customWidth="1"/>
    <col min="5" max="5" width="26" customWidth="1"/>
    <col min="6" max="6" width="24" customWidth="1"/>
    <col min="7" max="7" width="21.83203125" customWidth="1"/>
    <col min="8" max="8" width="17" customWidth="1"/>
    <col min="9" max="248" width="9.33203125" customWidth="1"/>
  </cols>
  <sheetData>
    <row r="1" spans="1:6" ht="24" customHeight="1">
      <c r="A1" s="35"/>
      <c r="B1" s="1"/>
      <c r="C1" s="1"/>
      <c r="D1" s="1"/>
      <c r="E1" s="1"/>
      <c r="F1" s="36" t="s">
        <v>271</v>
      </c>
    </row>
    <row r="2" spans="1:6" ht="46.5" customHeight="1">
      <c r="A2" s="4" t="s">
        <v>272</v>
      </c>
      <c r="B2" s="4"/>
      <c r="C2" s="4"/>
      <c r="D2" s="4"/>
      <c r="E2" s="4"/>
      <c r="F2" s="4"/>
    </row>
    <row r="3" spans="1:6" ht="27.75" customHeight="1">
      <c r="A3" s="157" t="s">
        <v>323</v>
      </c>
      <c r="B3" s="157"/>
      <c r="C3" s="157"/>
      <c r="D3" s="24"/>
      <c r="E3" s="24"/>
      <c r="F3" s="38" t="s">
        <v>2</v>
      </c>
    </row>
    <row r="4" spans="1:6" ht="33.950000000000003" customHeight="1">
      <c r="A4" s="142" t="s">
        <v>70</v>
      </c>
      <c r="B4" s="142" t="s">
        <v>49</v>
      </c>
      <c r="C4" s="145" t="s">
        <v>71</v>
      </c>
      <c r="D4" s="39" t="s">
        <v>273</v>
      </c>
      <c r="E4" s="39"/>
      <c r="F4" s="40"/>
    </row>
    <row r="5" spans="1:6" ht="33.950000000000003" customHeight="1">
      <c r="A5" s="142"/>
      <c r="B5" s="142"/>
      <c r="C5" s="146"/>
      <c r="D5" s="29" t="s">
        <v>51</v>
      </c>
      <c r="E5" s="41" t="s">
        <v>72</v>
      </c>
      <c r="F5" s="12" t="s">
        <v>73</v>
      </c>
    </row>
    <row r="6" spans="1:6" ht="33.950000000000003" customHeight="1">
      <c r="A6" s="42"/>
      <c r="B6" s="42"/>
      <c r="C6" s="19"/>
      <c r="D6" s="20"/>
      <c r="E6" s="43"/>
      <c r="F6" s="20"/>
    </row>
    <row r="7" spans="1:6" ht="33.950000000000003" customHeight="1">
      <c r="A7" s="42"/>
      <c r="B7" s="42"/>
      <c r="C7" s="19"/>
      <c r="D7" s="20"/>
      <c r="E7" s="43"/>
      <c r="F7" s="20"/>
    </row>
    <row r="8" spans="1:6" ht="33.950000000000003" customHeight="1">
      <c r="A8" s="42"/>
      <c r="B8" s="42"/>
      <c r="C8" s="19"/>
      <c r="D8" s="20"/>
      <c r="E8" s="43"/>
      <c r="F8" s="20"/>
    </row>
    <row r="9" spans="1:6" ht="33.950000000000003" customHeight="1">
      <c r="A9" s="42"/>
      <c r="B9" s="42"/>
      <c r="C9" s="19"/>
      <c r="D9" s="20"/>
      <c r="E9" s="43"/>
      <c r="F9" s="20"/>
    </row>
    <row r="10" spans="1:6" ht="33.950000000000003" customHeight="1">
      <c r="A10" s="42"/>
      <c r="B10" s="42"/>
      <c r="C10" s="19"/>
      <c r="D10" s="20"/>
      <c r="E10" s="43"/>
      <c r="F10" s="20"/>
    </row>
    <row r="11" spans="1:6" ht="33.950000000000003" customHeight="1">
      <c r="A11" s="42"/>
      <c r="B11" s="42"/>
      <c r="C11" s="19"/>
      <c r="D11" s="20"/>
      <c r="E11" s="43"/>
      <c r="F11" s="20"/>
    </row>
    <row r="12" spans="1:6" ht="33.950000000000003" customHeight="1">
      <c r="A12" s="42"/>
      <c r="B12" s="42"/>
      <c r="C12" s="19"/>
      <c r="D12" s="20"/>
      <c r="E12" s="43"/>
      <c r="F12" s="20"/>
    </row>
    <row r="13" spans="1:6" ht="33.950000000000003" customHeight="1">
      <c r="A13" s="42"/>
      <c r="B13" s="42"/>
      <c r="C13" s="19"/>
      <c r="D13" s="20"/>
      <c r="E13" s="43"/>
      <c r="F13" s="20"/>
    </row>
    <row r="14" spans="1:6" ht="33.950000000000003" customHeight="1">
      <c r="A14" s="42"/>
      <c r="B14" s="42"/>
      <c r="C14" s="19"/>
      <c r="D14" s="20"/>
      <c r="E14" s="43"/>
      <c r="F14" s="20"/>
    </row>
    <row r="15" spans="1:6" ht="33.950000000000003" customHeight="1">
      <c r="A15" s="42"/>
      <c r="B15" s="42"/>
      <c r="C15" s="19"/>
      <c r="D15" s="20"/>
      <c r="E15" s="43"/>
      <c r="F15" s="20"/>
    </row>
    <row r="16" spans="1:6" ht="33.950000000000003" customHeight="1">
      <c r="A16" s="42"/>
      <c r="B16" s="42"/>
      <c r="C16" s="19"/>
      <c r="D16" s="20"/>
      <c r="E16" s="43"/>
      <c r="F16" s="20"/>
    </row>
    <row r="17" spans="1:6" ht="9.9499999999999993" customHeight="1">
      <c r="A17" s="44"/>
      <c r="E17" s="44"/>
      <c r="F17" s="44"/>
    </row>
    <row r="18" spans="1:6" ht="9.9499999999999993" customHeight="1">
      <c r="A18" s="44"/>
      <c r="F18" s="44"/>
    </row>
    <row r="19" spans="1:6" ht="9.9499999999999993" customHeight="1">
      <c r="A19" s="44"/>
      <c r="F19" s="44"/>
    </row>
    <row r="20" spans="1:6" ht="9.9499999999999993" customHeight="1">
      <c r="A20" s="44"/>
    </row>
    <row r="21" spans="1:6" ht="9.9499999999999993" customHeight="1">
      <c r="A21" s="44"/>
    </row>
    <row r="22" spans="1:6" ht="9.9499999999999993" customHeight="1">
      <c r="A22" s="44"/>
    </row>
    <row r="23" spans="1:6" ht="9.9499999999999993" customHeight="1">
      <c r="A23" s="44"/>
      <c r="E23" s="44"/>
    </row>
    <row r="24" spans="1:6" ht="9.9499999999999993" customHeight="1">
      <c r="A24" s="44"/>
      <c r="C24" s="22"/>
    </row>
    <row r="25" spans="1:6" ht="9.9499999999999993" customHeight="1">
      <c r="A25" s="44"/>
    </row>
    <row r="26" spans="1:6" ht="9.9499999999999993" customHeight="1">
      <c r="A26" s="44"/>
    </row>
    <row r="27" spans="1:6" ht="9.9499999999999993" customHeight="1">
      <c r="A27" s="44"/>
      <c r="E27" s="44"/>
    </row>
  </sheetData>
  <mergeCells count="4">
    <mergeCell ref="A3:C3"/>
    <mergeCell ref="A4:A5"/>
    <mergeCell ref="B4:B5"/>
    <mergeCell ref="C4:C5"/>
  </mergeCells>
  <phoneticPr fontId="0" type="noConversion"/>
  <printOptions horizontalCentered="1"/>
  <pageMargins left="0.78740157480314943" right="0.78740157480314943" top="0.59055118110236215" bottom="0.59055118110236215" header="0.39370078740157471" footer="0.39370078740157471"/>
  <pageSetup paperSize="9" scale="83" fitToHeight="1000" orientation="landscape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1收支总表(大口径)</vt:lpstr>
      <vt:lpstr>2收入总表(大口径)</vt:lpstr>
      <vt:lpstr>3支出总表(大口径)</vt:lpstr>
      <vt:lpstr>4收支总表(财政拨款)</vt:lpstr>
      <vt:lpstr>5一般项级表(财拨)</vt:lpstr>
      <vt:lpstr>6基本经济科目(财拨一般)</vt:lpstr>
      <vt:lpstr>7三公经费</vt:lpstr>
      <vt:lpstr>8基金项级表(财拨)</vt:lpstr>
      <vt:lpstr>9国资表</vt:lpstr>
      <vt:lpstr>10项目(全)</vt:lpstr>
      <vt:lpstr>11政采(财拨)</vt:lpstr>
      <vt:lpstr>'10项目(全)'!Print_Area</vt:lpstr>
      <vt:lpstr>'11政采(财拨)'!Print_Area</vt:lpstr>
      <vt:lpstr>'1收支总表(大口径)'!Print_Area</vt:lpstr>
      <vt:lpstr>'2收入总表(大口径)'!Print_Area</vt:lpstr>
      <vt:lpstr>'3支出总表(大口径)'!Print_Area</vt:lpstr>
      <vt:lpstr>'4收支总表(财政拨款)'!Print_Area</vt:lpstr>
      <vt:lpstr>'5一般项级表(财拨)'!Print_Area</vt:lpstr>
      <vt:lpstr>'6基本经济科目(财拨一般)'!Print_Area</vt:lpstr>
      <vt:lpstr>'7三公经费'!Print_Area</vt:lpstr>
      <vt:lpstr>'8基金项级表(财拨)'!Print_Area</vt:lpstr>
      <vt:lpstr>'9国资表'!Print_Area</vt:lpstr>
      <vt:lpstr>'10项目(全)'!Print_Titles</vt:lpstr>
      <vt:lpstr>'11政采(财拨)'!Print_Titles</vt:lpstr>
      <vt:lpstr>'1收支总表(大口径)'!Print_Titles</vt:lpstr>
      <vt:lpstr>'2收入总表(大口径)'!Print_Titles</vt:lpstr>
      <vt:lpstr>'3支出总表(大口径)'!Print_Titles</vt:lpstr>
      <vt:lpstr>'4收支总表(财政拨款)'!Print_Titles</vt:lpstr>
      <vt:lpstr>'5一般项级表(财拨)'!Print_Titles</vt:lpstr>
      <vt:lpstr>'6基本经济科目(财拨一般)'!Print_Titles</vt:lpstr>
      <vt:lpstr>'7三公经费'!Print_Titles</vt:lpstr>
      <vt:lpstr>'8基金项级表(财拨)'!Print_Titles</vt:lpstr>
      <vt:lpstr>'9国资表'!Print_Titles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天津市滨海新区生态环境局</cp:lastModifiedBy>
  <cp:lastPrinted>2025-02-06T02:10:29Z</cp:lastPrinted>
  <dcterms:created xsi:type="dcterms:W3CDTF">2025-01-23T08:39:13Z</dcterms:created>
  <dcterms:modified xsi:type="dcterms:W3CDTF">2025-02-11T01:21:49Z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28846FE5AC6144E99B9F9188401E1EFF_12</vt:lpwstr>
  </property>
  <property fmtid="{D5CDD505-2E9C-101B-9397-08002B2CF9AE}" pid="3" name="KSOProductBuildVer">
    <vt:lpwstr>2052-12.1.0.16250</vt:lpwstr>
  </property>
</Properties>
</file>